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Y:\ПТО\Рабочие документы ПТО\2019 год\Галкин М.Г\Отчет Минпром и Комитет\II квартал\Минпром\Без формул\Менская\"/>
    </mc:Choice>
  </mc:AlternateContent>
  <xr:revisionPtr revIDLastSave="0" documentId="13_ncr:1_{5C5DA211-56D5-45CE-B55A-04D75E7DD2BE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Источники" sheetId="2" r:id="rId1"/>
  </sheets>
  <definedNames>
    <definedName name="_xlnm.Print_Area" localSheetId="0">Источники!$A$1:$L$46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19" i="2" l="1"/>
  <c r="N11" i="2"/>
  <c r="N10" i="2" s="1"/>
  <c r="N12" i="2"/>
  <c r="N23" i="2" s="1"/>
  <c r="O10" i="2"/>
  <c r="N9" i="2"/>
  <c r="M9" i="2" l="1"/>
</calcChain>
</file>

<file path=xl/sharedStrings.xml><?xml version="1.0" encoding="utf-8"?>
<sst xmlns="http://schemas.openxmlformats.org/spreadsheetml/2006/main" count="87" uniqueCount="77">
  <si>
    <t>млн. руб.</t>
  </si>
  <si>
    <t>№пп</t>
  </si>
  <si>
    <t>Источник финансирования</t>
  </si>
  <si>
    <t>всего</t>
  </si>
  <si>
    <t>1 кв</t>
  </si>
  <si>
    <t>2 кв</t>
  </si>
  <si>
    <t>3 кв</t>
  </si>
  <si>
    <t>4 кв</t>
  </si>
  <si>
    <t>план</t>
  </si>
  <si>
    <t>факт</t>
  </si>
  <si>
    <t>Источники финансирования инвестиционной программы всего (I+II), в том числе:</t>
  </si>
  <si>
    <t>I</t>
  </si>
  <si>
    <t>Собственные средства всего, в том числе:</t>
  </si>
  <si>
    <t>1.1</t>
  </si>
  <si>
    <t>Прибыль, направляемая на инвестиции, в том числе:</t>
  </si>
  <si>
    <t>1.1.1</t>
  </si>
  <si>
    <t xml:space="preserve">инвестиционная составляющая в тарифах, в том числе: </t>
  </si>
  <si>
    <t>1.1.1.1</t>
  </si>
  <si>
    <t>оказания услуг по передаче электрической энергии</t>
  </si>
  <si>
    <t>1.1.2</t>
  </si>
  <si>
    <t>прибыль от продажи электрической энергии (мощности) по нерегулируемым ценам</t>
  </si>
  <si>
    <t>1.1.3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</si>
  <si>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</si>
  <si>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</si>
  <si>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</si>
  <si>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</si>
  <si>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</si>
  <si>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</t>
  </si>
  <si>
    <t>прочая прибыль</t>
  </si>
  <si>
    <t>1.2</t>
  </si>
  <si>
    <t>Амортизация основных средств всего, в том числе:</t>
  </si>
  <si>
    <t>1.2.1</t>
  </si>
  <si>
    <t>амортизация, учтенная в тарифах, всего, в том числе:</t>
  </si>
  <si>
    <t>1.2.1.1</t>
  </si>
  <si>
    <t>1.2.2</t>
  </si>
  <si>
    <t>прочая амортизация</t>
  </si>
  <si>
    <t>1.2.3</t>
  </si>
  <si>
    <t>недоиспользованная амортизация прошлых лет всего, в том числе:</t>
  </si>
  <si>
    <t>1.2.3.1</t>
  </si>
  <si>
    <t>1.3</t>
  </si>
  <si>
    <t>Возврат налога на добавленную стоимость</t>
  </si>
  <si>
    <t>1.4</t>
  </si>
  <si>
    <t xml:space="preserve">Прочие собственные средства всего, в том числе: </t>
  </si>
  <si>
    <t>1.4.1</t>
  </si>
  <si>
    <t>средства дополнительной эмиссии акций</t>
  </si>
  <si>
    <t>II</t>
  </si>
  <si>
    <t>Привлеченные средства, всего, в том числе:</t>
  </si>
  <si>
    <t>2.1</t>
  </si>
  <si>
    <t>Кредиты</t>
  </si>
  <si>
    <t>2.2</t>
  </si>
  <si>
    <t>Облигационные займы</t>
  </si>
  <si>
    <t>2.3</t>
  </si>
  <si>
    <t>Векселя</t>
  </si>
  <si>
    <t>2.4</t>
  </si>
  <si>
    <t>Займы организаций</t>
  </si>
  <si>
    <t>2.5</t>
  </si>
  <si>
    <t>Бюджетное финансирование, всего, в том числе:</t>
  </si>
  <si>
    <t>2.5.1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</si>
  <si>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</si>
  <si>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</si>
  <si>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</si>
  <si>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</si>
  <si>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</si>
  <si>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</si>
  <si>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</si>
  <si>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</si>
  <si>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</si>
  <si>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</si>
  <si>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</si>
  <si>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АО "Облкоммунэнерго"</t>
  </si>
  <si>
    <t>Источники финансирования (заполняется по финансированию) инвестиционной программы с учетом НДС</t>
  </si>
  <si>
    <t>Заместитель генерального директора</t>
  </si>
  <si>
    <t>по экономике и финансам</t>
  </si>
  <si>
    <t>С.Н.Ткач</t>
  </si>
  <si>
    <t>Исп. Менская М.В. 39-48-54</t>
  </si>
  <si>
    <t>menskayamv@oke64.ru</t>
  </si>
  <si>
    <t>Объем финансирования
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</si>
</sst>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name val="Times New Roman CYR"/>
    </font>
    <font>
      <sz val="10"/>
      <name val="Arial Cyr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9.35"/>
      <color theme="10"/>
      <name val="Calibri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/>
    <xf numFmtId="0" fontId="2" fillId="0" borderId="0"/>
    <xf numFmtId="164" fontId="1" fillId="0" borderId="0" applyFont="0" applyFill="0" applyBorder="0" applyAlignment="0" applyProtection="0"/>
    <xf numFmtId="0" fontId="11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67">
    <xf numFmtId="0" fontId="0" fillId="0" borderId="0" xfId="0"/>
    <xf numFmtId="0" fontId="2" fillId="0" borderId="0" xfId="1" applyFont="1"/>
    <xf numFmtId="0" fontId="2" fillId="0" borderId="0" xfId="1" applyFont="1" applyFill="1"/>
    <xf numFmtId="0" fontId="2" fillId="0" borderId="0" xfId="1" applyFont="1" applyAlignment="1">
      <alignment horizontal="left"/>
    </xf>
    <xf numFmtId="0" fontId="6" fillId="0" borderId="0" xfId="2" applyFont="1" applyAlignment="1">
      <alignment vertical="center"/>
    </xf>
    <xf numFmtId="0" fontId="7" fillId="0" borderId="0" xfId="2" applyFont="1"/>
    <xf numFmtId="0" fontId="8" fillId="0" borderId="0" xfId="1" applyFont="1"/>
    <xf numFmtId="165" fontId="6" fillId="0" borderId="14" xfId="4" applyNumberFormat="1" applyFont="1" applyFill="1" applyBorder="1" applyAlignment="1">
      <alignment horizontal="center" vertical="center" wrapText="1"/>
    </xf>
    <xf numFmtId="165" fontId="6" fillId="0" borderId="15" xfId="4" applyNumberFormat="1" applyFont="1" applyFill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10" fillId="0" borderId="18" xfId="1" applyFont="1" applyFill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49" fontId="2" fillId="0" borderId="22" xfId="5" applyNumberFormat="1" applyFont="1" applyFill="1" applyBorder="1" applyAlignment="1">
      <alignment horizontal="center" vertical="center"/>
    </xf>
    <xf numFmtId="0" fontId="2" fillId="0" borderId="23" xfId="5" applyFont="1" applyFill="1" applyBorder="1" applyAlignment="1">
      <alignment vertical="center"/>
    </xf>
    <xf numFmtId="49" fontId="2" fillId="0" borderId="8" xfId="5" applyNumberFormat="1" applyFont="1" applyFill="1" applyBorder="1" applyAlignment="1">
      <alignment horizontal="center" vertical="center"/>
    </xf>
    <xf numFmtId="0" fontId="2" fillId="0" borderId="9" xfId="5" applyFont="1" applyFill="1" applyBorder="1" applyAlignment="1">
      <alignment horizontal="left" vertical="center" wrapText="1" indent="1"/>
    </xf>
    <xf numFmtId="3" fontId="2" fillId="0" borderId="9" xfId="1" applyNumberFormat="1" applyFont="1" applyFill="1" applyBorder="1" applyAlignment="1">
      <alignment horizontal="center" vertical="center" wrapText="1"/>
    </xf>
    <xf numFmtId="3" fontId="2" fillId="0" borderId="24" xfId="1" applyNumberFormat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left" vertical="center" wrapText="1" indent="3"/>
    </xf>
    <xf numFmtId="0" fontId="2" fillId="0" borderId="9" xfId="1" applyFont="1" applyFill="1" applyBorder="1" applyAlignment="1">
      <alignment horizontal="left" vertical="center" wrapText="1" indent="5"/>
    </xf>
    <xf numFmtId="0" fontId="2" fillId="0" borderId="9" xfId="5" applyFont="1" applyFill="1" applyBorder="1" applyAlignment="1">
      <alignment vertical="center"/>
    </xf>
    <xf numFmtId="49" fontId="2" fillId="0" borderId="25" xfId="5" applyNumberFormat="1" applyFont="1" applyFill="1" applyBorder="1" applyAlignment="1">
      <alignment horizontal="center" vertical="center"/>
    </xf>
    <xf numFmtId="0" fontId="2" fillId="0" borderId="26" xfId="5" applyFont="1" applyFill="1" applyBorder="1" applyAlignment="1">
      <alignment horizontal="left" vertical="center" wrapText="1" indent="1"/>
    </xf>
    <xf numFmtId="3" fontId="2" fillId="0" borderId="26" xfId="1" applyNumberFormat="1" applyFont="1" applyFill="1" applyBorder="1" applyAlignment="1">
      <alignment horizontal="center" vertical="center" wrapText="1"/>
    </xf>
    <xf numFmtId="3" fontId="2" fillId="0" borderId="27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/>
    </xf>
    <xf numFmtId="0" fontId="8" fillId="0" borderId="0" xfId="1" applyFont="1" applyBorder="1" applyAlignment="1">
      <alignment horizontal="center" vertical="center" wrapText="1"/>
    </xf>
    <xf numFmtId="1" fontId="8" fillId="0" borderId="0" xfId="1" applyNumberFormat="1" applyFont="1" applyAlignment="1">
      <alignment horizontal="left" vertical="top"/>
    </xf>
    <xf numFmtId="0" fontId="8" fillId="0" borderId="28" xfId="1" applyFont="1" applyBorder="1" applyAlignment="1">
      <alignment horizontal="center" vertical="center" wrapText="1"/>
    </xf>
    <xf numFmtId="0" fontId="13" fillId="0" borderId="0" xfId="1" applyFont="1"/>
    <xf numFmtId="0" fontId="12" fillId="0" borderId="0" xfId="1" applyFont="1"/>
    <xf numFmtId="166" fontId="12" fillId="0" borderId="0" xfId="1" applyNumberFormat="1" applyFont="1"/>
    <xf numFmtId="166" fontId="1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/>
    <xf numFmtId="0" fontId="14" fillId="0" borderId="0" xfId="6" applyAlignment="1" applyProtection="1"/>
    <xf numFmtId="0" fontId="15" fillId="0" borderId="0" xfId="1" applyFont="1"/>
    <xf numFmtId="4" fontId="8" fillId="2" borderId="21" xfId="1" applyNumberFormat="1" applyFont="1" applyFill="1" applyBorder="1" applyAlignment="1">
      <alignment horizontal="center" vertical="center" wrapText="1"/>
    </xf>
    <xf numFmtId="4" fontId="8" fillId="0" borderId="21" xfId="1" applyNumberFormat="1" applyFont="1" applyFill="1" applyBorder="1" applyAlignment="1">
      <alignment horizontal="center" vertical="center" wrapText="1"/>
    </xf>
    <xf numFmtId="4" fontId="8" fillId="2" borderId="29" xfId="1" applyNumberFormat="1" applyFont="1" applyFill="1" applyBorder="1" applyAlignment="1">
      <alignment horizontal="center" vertical="center" wrapText="1"/>
    </xf>
    <xf numFmtId="4" fontId="2" fillId="0" borderId="23" xfId="1" applyNumberFormat="1" applyFont="1" applyFill="1" applyBorder="1" applyAlignment="1">
      <alignment horizontal="center" vertical="center" wrapText="1"/>
    </xf>
    <xf numFmtId="4" fontId="2" fillId="0" borderId="30" xfId="1" applyNumberFormat="1" applyFont="1" applyFill="1" applyBorder="1" applyAlignment="1">
      <alignment horizontal="center" vertical="center" wrapText="1"/>
    </xf>
    <xf numFmtId="4" fontId="2" fillId="0" borderId="9" xfId="1" applyNumberFormat="1" applyFont="1" applyFill="1" applyBorder="1" applyAlignment="1">
      <alignment horizontal="center" vertical="center" wrapText="1"/>
    </xf>
    <xf numFmtId="4" fontId="2" fillId="0" borderId="24" xfId="1" applyNumberFormat="1" applyFont="1" applyFill="1" applyBorder="1" applyAlignment="1">
      <alignment horizontal="center" vertical="center" wrapText="1"/>
    </xf>
    <xf numFmtId="4" fontId="2" fillId="0" borderId="31" xfId="1" applyNumberFormat="1" applyFont="1" applyFill="1" applyBorder="1" applyAlignment="1">
      <alignment horizontal="center" vertical="center" wrapText="1"/>
    </xf>
    <xf numFmtId="4" fontId="12" fillId="0" borderId="9" xfId="1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left" vertical="center" wrapText="1"/>
    </xf>
    <xf numFmtId="0" fontId="3" fillId="0" borderId="0" xfId="1" applyFont="1" applyAlignment="1">
      <alignment horizontal="center" wrapText="1"/>
    </xf>
    <xf numFmtId="0" fontId="6" fillId="0" borderId="10" xfId="3" applyFont="1" applyFill="1" applyBorder="1" applyAlignment="1">
      <alignment horizontal="center" vertical="center" wrapText="1"/>
    </xf>
    <xf numFmtId="0" fontId="6" fillId="0" borderId="11" xfId="3" applyFont="1" applyFill="1" applyBorder="1" applyAlignment="1">
      <alignment horizontal="center" vertical="center" wrapText="1"/>
    </xf>
    <xf numFmtId="0" fontId="8" fillId="2" borderId="20" xfId="1" applyFont="1" applyFill="1" applyBorder="1" applyAlignment="1">
      <alignment horizontal="left" vertical="center" wrapText="1"/>
    </xf>
    <xf numFmtId="0" fontId="8" fillId="2" borderId="21" xfId="1" applyFont="1" applyFill="1" applyBorder="1" applyAlignment="1">
      <alignment horizontal="left" vertical="center" wrapText="1"/>
    </xf>
    <xf numFmtId="0" fontId="3" fillId="0" borderId="0" xfId="1" applyFont="1" applyBorder="1" applyAlignment="1">
      <alignment horizontal="left" vertical="center" wrapText="1"/>
    </xf>
    <xf numFmtId="0" fontId="3" fillId="0" borderId="0" xfId="1" applyFont="1" applyAlignment="1">
      <alignment horizontal="center" wrapText="1"/>
    </xf>
    <xf numFmtId="0" fontId="5" fillId="0" borderId="0" xfId="2" applyFont="1" applyAlignment="1">
      <alignment horizontal="center" vertical="center"/>
    </xf>
    <xf numFmtId="0" fontId="9" fillId="0" borderId="0" xfId="1" applyFont="1" applyFill="1" applyBorder="1" applyAlignment="1">
      <alignment horizont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0" fontId="6" fillId="0" borderId="8" xfId="3" applyFont="1" applyFill="1" applyBorder="1" applyAlignment="1">
      <alignment horizontal="center" vertical="center" wrapText="1"/>
    </xf>
    <xf numFmtId="0" fontId="6" fillId="0" borderId="9" xfId="3" applyFont="1" applyFill="1" applyBorder="1" applyAlignment="1">
      <alignment horizontal="center" vertical="center" wrapText="1"/>
    </xf>
  </cellXfs>
  <cellStyles count="7">
    <cellStyle name="Гиперссылка" xfId="6" builtinId="8"/>
    <cellStyle name="Обычный" xfId="0" builtinId="0"/>
    <cellStyle name="Обычный 2" xfId="5" xr:uid="{00000000-0005-0000-0000-000002000000}"/>
    <cellStyle name="Обычный 3 2" xfId="1" xr:uid="{00000000-0005-0000-0000-000003000000}"/>
    <cellStyle name="Обычный 3 3 2" xfId="3" xr:uid="{00000000-0005-0000-0000-000004000000}"/>
    <cellStyle name="Обычный 7" xfId="2" xr:uid="{00000000-0005-0000-0000-000005000000}"/>
    <cellStyle name="Финансовый 4 2 3 2 2 2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enskayamv@oke64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55B76-1416-4202-B831-8AB7755B76C3}">
  <sheetPr>
    <pageSetUpPr fitToPage="1"/>
  </sheetPr>
  <dimension ref="A1:BY46"/>
  <sheetViews>
    <sheetView tabSelected="1" view="pageBreakPreview" topLeftCell="A13" zoomScale="60" zoomScaleNormal="100" workbookViewId="0">
      <selection sqref="A1:XFD1"/>
    </sheetView>
  </sheetViews>
  <sheetFormatPr defaultRowHeight="15.75" x14ac:dyDescent="0.25"/>
  <cols>
    <col min="1" max="1" width="9.140625" style="1"/>
    <col min="2" max="2" width="72.5703125" style="1" customWidth="1"/>
    <col min="3" max="3" width="12.7109375" style="1" customWidth="1"/>
    <col min="4" max="4" width="14.7109375" style="1" customWidth="1"/>
    <col min="5" max="5" width="10.140625" style="1" customWidth="1"/>
    <col min="6" max="6" width="14.140625" style="1" customWidth="1"/>
    <col min="7" max="11" width="10.140625" style="1" customWidth="1"/>
    <col min="12" max="12" width="10.85546875" style="1" customWidth="1"/>
    <col min="13" max="16384" width="9.140625" style="1"/>
  </cols>
  <sheetData>
    <row r="1" spans="1:77" s="3" customFormat="1" ht="25.5" customHeight="1" x14ac:dyDescent="0.3">
      <c r="A1" s="53" t="s">
        <v>70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77" s="3" customFormat="1" ht="16.5" customHeight="1" x14ac:dyDescent="0.3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77" s="5" customFormat="1" ht="15" customHeight="1" x14ac:dyDescent="0.2">
      <c r="A3" s="54" t="s">
        <v>69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</row>
    <row r="4" spans="1:77" ht="19.5" thickBot="1" x14ac:dyDescent="0.35">
      <c r="A4" s="6"/>
      <c r="B4" s="55"/>
      <c r="C4" s="55"/>
      <c r="D4" s="55"/>
      <c r="L4" s="1" t="s">
        <v>0</v>
      </c>
    </row>
    <row r="5" spans="1:77" ht="63" customHeight="1" x14ac:dyDescent="0.25">
      <c r="A5" s="56" t="s">
        <v>1</v>
      </c>
      <c r="B5" s="59" t="s">
        <v>2</v>
      </c>
      <c r="C5" s="62" t="s">
        <v>76</v>
      </c>
      <c r="D5" s="63"/>
      <c r="E5" s="63"/>
      <c r="F5" s="63"/>
      <c r="G5" s="63"/>
      <c r="H5" s="63"/>
      <c r="I5" s="63"/>
      <c r="J5" s="63"/>
      <c r="K5" s="63"/>
      <c r="L5" s="64"/>
    </row>
    <row r="6" spans="1:77" ht="63" customHeight="1" x14ac:dyDescent="0.25">
      <c r="A6" s="57"/>
      <c r="B6" s="60"/>
      <c r="C6" s="65" t="s">
        <v>3</v>
      </c>
      <c r="D6" s="66"/>
      <c r="E6" s="66" t="s">
        <v>4</v>
      </c>
      <c r="F6" s="66"/>
      <c r="G6" s="66" t="s">
        <v>5</v>
      </c>
      <c r="H6" s="66"/>
      <c r="I6" s="66" t="s">
        <v>6</v>
      </c>
      <c r="J6" s="66"/>
      <c r="K6" s="48" t="s">
        <v>7</v>
      </c>
      <c r="L6" s="49"/>
    </row>
    <row r="7" spans="1:77" ht="65.25" customHeight="1" thickBot="1" x14ac:dyDescent="0.3">
      <c r="A7" s="58"/>
      <c r="B7" s="61"/>
      <c r="C7" s="7" t="s">
        <v>8</v>
      </c>
      <c r="D7" s="7" t="s">
        <v>9</v>
      </c>
      <c r="E7" s="7" t="s">
        <v>8</v>
      </c>
      <c r="F7" s="7" t="s">
        <v>9</v>
      </c>
      <c r="G7" s="7" t="s">
        <v>8</v>
      </c>
      <c r="H7" s="7" t="s">
        <v>9</v>
      </c>
      <c r="I7" s="7" t="s">
        <v>8</v>
      </c>
      <c r="J7" s="7" t="s">
        <v>9</v>
      </c>
      <c r="K7" s="7" t="s">
        <v>8</v>
      </c>
      <c r="L7" s="8" t="s">
        <v>9</v>
      </c>
      <c r="M7" s="31"/>
      <c r="N7" s="31"/>
      <c r="O7" s="31"/>
    </row>
    <row r="8" spans="1:77" ht="23.25" customHeight="1" thickBot="1" x14ac:dyDescent="0.3">
      <c r="A8" s="9">
        <v>1</v>
      </c>
      <c r="B8" s="10">
        <v>2</v>
      </c>
      <c r="C8" s="11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  <c r="J8" s="12">
        <v>10</v>
      </c>
      <c r="K8" s="12">
        <v>11</v>
      </c>
      <c r="L8" s="29">
        <v>12</v>
      </c>
      <c r="M8" s="31"/>
      <c r="N8" s="31"/>
      <c r="O8" s="31"/>
    </row>
    <row r="9" spans="1:77" ht="38.25" customHeight="1" thickBot="1" x14ac:dyDescent="0.3">
      <c r="A9" s="50" t="s">
        <v>10</v>
      </c>
      <c r="B9" s="51"/>
      <c r="C9" s="37">
        <v>116.88119999999999</v>
      </c>
      <c r="D9" s="37">
        <v>52.574292</v>
      </c>
      <c r="E9" s="37">
        <v>9.8711999999999982</v>
      </c>
      <c r="F9" s="37">
        <v>7.5811679999999999</v>
      </c>
      <c r="G9" s="38">
        <v>48.679200000000002</v>
      </c>
      <c r="H9" s="37">
        <v>44.993124000000002</v>
      </c>
      <c r="I9" s="38">
        <v>50.769599999999997</v>
      </c>
      <c r="J9" s="37">
        <v>0</v>
      </c>
      <c r="K9" s="38">
        <v>7.5612000000000004</v>
      </c>
      <c r="L9" s="39">
        <v>0</v>
      </c>
      <c r="M9" s="32">
        <f>E9+G9+I9+K9</f>
        <v>116.88119999999999</v>
      </c>
      <c r="N9" s="32">
        <f>E9+G9</f>
        <v>58.550399999999996</v>
      </c>
      <c r="O9" s="31"/>
    </row>
    <row r="10" spans="1:77" x14ac:dyDescent="0.25">
      <c r="A10" s="13" t="s">
        <v>11</v>
      </c>
      <c r="B10" s="14" t="s">
        <v>12</v>
      </c>
      <c r="C10" s="40">
        <v>116.88119999999999</v>
      </c>
      <c r="D10" s="40">
        <v>52.574292</v>
      </c>
      <c r="E10" s="40">
        <v>9.8711999999999982</v>
      </c>
      <c r="F10" s="40">
        <v>7.5811679999999999</v>
      </c>
      <c r="G10" s="40">
        <v>48.679200000000002</v>
      </c>
      <c r="H10" s="40">
        <v>44.993124000000002</v>
      </c>
      <c r="I10" s="40">
        <v>50.769599999999997</v>
      </c>
      <c r="J10" s="40">
        <v>0</v>
      </c>
      <c r="K10" s="40">
        <v>7.5612000000000004</v>
      </c>
      <c r="L10" s="41">
        <v>0</v>
      </c>
      <c r="M10" s="31"/>
      <c r="N10" s="32">
        <f>N11+N19</f>
        <v>48.792000000000002</v>
      </c>
      <c r="O10" s="32">
        <f>D11+D19</f>
        <v>43.811909999999997</v>
      </c>
    </row>
    <row r="11" spans="1:77" x14ac:dyDescent="0.25">
      <c r="A11" s="15" t="s">
        <v>13</v>
      </c>
      <c r="B11" s="16" t="s">
        <v>14</v>
      </c>
      <c r="C11" s="42">
        <v>33.981999999999999</v>
      </c>
      <c r="D11" s="42">
        <v>15.108502</v>
      </c>
      <c r="E11" s="42">
        <v>2.9195000000000002</v>
      </c>
      <c r="F11" s="42">
        <v>1.4415020000000001</v>
      </c>
      <c r="G11" s="42">
        <v>14.3645</v>
      </c>
      <c r="H11" s="42">
        <v>13.667</v>
      </c>
      <c r="I11" s="42">
        <v>10.397</v>
      </c>
      <c r="J11" s="42"/>
      <c r="K11" s="42">
        <v>6.3010000000000002</v>
      </c>
      <c r="L11" s="43"/>
      <c r="M11" s="31"/>
      <c r="N11" s="32">
        <f>E11+G11</f>
        <v>17.283999999999999</v>
      </c>
      <c r="O11" s="32"/>
    </row>
    <row r="12" spans="1:77" ht="37.5" customHeight="1" x14ac:dyDescent="0.25">
      <c r="A12" s="15" t="s">
        <v>15</v>
      </c>
      <c r="B12" s="19" t="s">
        <v>16</v>
      </c>
      <c r="C12" s="42">
        <v>33.981999999999999</v>
      </c>
      <c r="D12" s="42">
        <v>15.108502</v>
      </c>
      <c r="E12" s="42">
        <v>2.9195000000000002</v>
      </c>
      <c r="F12" s="42">
        <v>1.4415020000000001</v>
      </c>
      <c r="G12" s="42">
        <v>14.3645</v>
      </c>
      <c r="H12" s="42">
        <v>13.667</v>
      </c>
      <c r="I12" s="42">
        <v>10.397</v>
      </c>
      <c r="J12" s="42"/>
      <c r="K12" s="42">
        <v>6.3010000000000002</v>
      </c>
      <c r="L12" s="43"/>
      <c r="M12" s="31"/>
      <c r="N12" s="32">
        <f>D11+D19</f>
        <v>43.811909999999997</v>
      </c>
      <c r="O12" s="31"/>
    </row>
    <row r="13" spans="1:77" x14ac:dyDescent="0.25">
      <c r="A13" s="15" t="s">
        <v>17</v>
      </c>
      <c r="B13" s="20" t="s">
        <v>18</v>
      </c>
      <c r="C13" s="42"/>
      <c r="D13" s="42"/>
      <c r="E13" s="42"/>
      <c r="F13" s="42"/>
      <c r="G13" s="42"/>
      <c r="H13" s="42"/>
      <c r="I13" s="42"/>
      <c r="J13" s="42"/>
      <c r="K13" s="42"/>
      <c r="L13" s="43"/>
      <c r="M13" s="31"/>
      <c r="N13" s="31"/>
      <c r="O13" s="31"/>
    </row>
    <row r="14" spans="1:77" ht="31.5" x14ac:dyDescent="0.25">
      <c r="A14" s="15" t="s">
        <v>19</v>
      </c>
      <c r="B14" s="19" t="s">
        <v>20</v>
      </c>
      <c r="C14" s="42"/>
      <c r="D14" s="42"/>
      <c r="E14" s="42"/>
      <c r="F14" s="42"/>
      <c r="G14" s="42"/>
      <c r="H14" s="42"/>
      <c r="I14" s="42"/>
      <c r="J14" s="42"/>
      <c r="K14" s="42"/>
      <c r="L14" s="43"/>
      <c r="M14" s="31"/>
      <c r="N14" s="31"/>
      <c r="O14" s="31"/>
    </row>
    <row r="15" spans="1:77" x14ac:dyDescent="0.25">
      <c r="A15" s="15" t="s">
        <v>21</v>
      </c>
      <c r="B15" s="19" t="s">
        <v>22</v>
      </c>
      <c r="C15" s="42"/>
      <c r="D15" s="42"/>
      <c r="E15" s="42"/>
      <c r="F15" s="42"/>
      <c r="G15" s="42"/>
      <c r="H15" s="42"/>
      <c r="I15" s="42"/>
      <c r="J15" s="42"/>
      <c r="K15" s="42"/>
      <c r="L15" s="43"/>
      <c r="M15" s="31"/>
      <c r="N15" s="31"/>
      <c r="O15" s="31"/>
    </row>
    <row r="16" spans="1:77" ht="31.5" x14ac:dyDescent="0.25">
      <c r="A16" s="15" t="s">
        <v>23</v>
      </c>
      <c r="B16" s="20" t="s">
        <v>24</v>
      </c>
      <c r="C16" s="42"/>
      <c r="D16" s="42"/>
      <c r="E16" s="42"/>
      <c r="F16" s="42"/>
      <c r="G16" s="42"/>
      <c r="H16" s="42"/>
      <c r="I16" s="42"/>
      <c r="J16" s="42"/>
      <c r="K16" s="42"/>
      <c r="L16" s="43"/>
      <c r="M16" s="31"/>
      <c r="N16" s="31"/>
      <c r="O16" s="31"/>
    </row>
    <row r="17" spans="1:15" ht="31.5" x14ac:dyDescent="0.25">
      <c r="A17" s="15" t="s">
        <v>25</v>
      </c>
      <c r="B17" s="20" t="s">
        <v>26</v>
      </c>
      <c r="C17" s="42"/>
      <c r="D17" s="42"/>
      <c r="E17" s="42"/>
      <c r="F17" s="42"/>
      <c r="G17" s="42"/>
      <c r="H17" s="42"/>
      <c r="I17" s="42"/>
      <c r="J17" s="42"/>
      <c r="K17" s="42"/>
      <c r="L17" s="43"/>
      <c r="M17" s="31"/>
      <c r="N17" s="31"/>
      <c r="O17" s="31"/>
    </row>
    <row r="18" spans="1:15" x14ac:dyDescent="0.25">
      <c r="A18" s="15" t="s">
        <v>27</v>
      </c>
      <c r="B18" s="19" t="s">
        <v>28</v>
      </c>
      <c r="C18" s="42"/>
      <c r="D18" s="42"/>
      <c r="E18" s="42"/>
      <c r="F18" s="42"/>
      <c r="G18" s="42"/>
      <c r="H18" s="42"/>
      <c r="I18" s="42"/>
      <c r="J18" s="42"/>
      <c r="K18" s="42"/>
      <c r="L18" s="43"/>
      <c r="M18" s="31"/>
      <c r="N18" s="31"/>
      <c r="O18" s="31"/>
    </row>
    <row r="19" spans="1:15" x14ac:dyDescent="0.25">
      <c r="A19" s="15" t="s">
        <v>29</v>
      </c>
      <c r="B19" s="19" t="s">
        <v>30</v>
      </c>
      <c r="C19" s="42">
        <v>63.418999999999997</v>
      </c>
      <c r="D19" s="42">
        <v>28.703408</v>
      </c>
      <c r="E19" s="42">
        <v>5.3064999999999998</v>
      </c>
      <c r="F19" s="42">
        <v>4.8761380000000001</v>
      </c>
      <c r="G19" s="42">
        <v>26.201499999999999</v>
      </c>
      <c r="H19" s="42">
        <v>23.827269999999999</v>
      </c>
      <c r="I19" s="42">
        <v>31.911000000000001</v>
      </c>
      <c r="J19" s="42"/>
      <c r="K19" s="42">
        <v>0</v>
      </c>
      <c r="L19" s="43"/>
      <c r="M19" s="31"/>
      <c r="N19" s="32">
        <f>E19+G19</f>
        <v>31.507999999999999</v>
      </c>
      <c r="O19" s="31"/>
    </row>
    <row r="20" spans="1:15" x14ac:dyDescent="0.25">
      <c r="A20" s="15" t="s">
        <v>31</v>
      </c>
      <c r="B20" s="19" t="s">
        <v>32</v>
      </c>
      <c r="C20" s="42">
        <v>63.418999999999997</v>
      </c>
      <c r="D20" s="42">
        <v>28.703408</v>
      </c>
      <c r="E20" s="42">
        <v>5.3064999999999998</v>
      </c>
      <c r="F20" s="42">
        <v>4.8761380000000001</v>
      </c>
      <c r="G20" s="42">
        <v>26.201499999999999</v>
      </c>
      <c r="H20" s="42">
        <v>23.827269999999999</v>
      </c>
      <c r="I20" s="42">
        <v>31.911000000000001</v>
      </c>
      <c r="J20" s="42">
        <v>0</v>
      </c>
      <c r="K20" s="42">
        <v>0</v>
      </c>
      <c r="L20" s="44">
        <v>0</v>
      </c>
      <c r="M20" s="31"/>
      <c r="N20" s="31"/>
      <c r="O20" s="31"/>
    </row>
    <row r="21" spans="1:15" x14ac:dyDescent="0.25">
      <c r="A21" s="15" t="s">
        <v>33</v>
      </c>
      <c r="B21" s="20" t="s">
        <v>18</v>
      </c>
      <c r="C21" s="42"/>
      <c r="D21" s="42"/>
      <c r="E21" s="42"/>
      <c r="F21" s="42"/>
      <c r="G21" s="42"/>
      <c r="H21" s="42"/>
      <c r="I21" s="42"/>
      <c r="J21" s="42"/>
      <c r="K21" s="42"/>
      <c r="L21" s="43"/>
      <c r="M21" s="31"/>
      <c r="N21" s="31"/>
      <c r="O21" s="31"/>
    </row>
    <row r="22" spans="1:15" x14ac:dyDescent="0.25">
      <c r="A22" s="15" t="s">
        <v>34</v>
      </c>
      <c r="B22" s="19" t="s">
        <v>35</v>
      </c>
      <c r="C22" s="45">
        <v>97.400999999999996</v>
      </c>
      <c r="D22" s="42"/>
      <c r="E22" s="45">
        <v>8.2259999999999991</v>
      </c>
      <c r="F22" s="42"/>
      <c r="G22" s="45">
        <v>40.566000000000003</v>
      </c>
      <c r="H22" s="42"/>
      <c r="I22" s="45">
        <v>42.308</v>
      </c>
      <c r="J22" s="42"/>
      <c r="K22" s="45">
        <v>6.3010000000000002</v>
      </c>
      <c r="L22" s="43"/>
      <c r="M22" s="31"/>
      <c r="N22" s="31"/>
      <c r="O22" s="31"/>
    </row>
    <row r="23" spans="1:15" x14ac:dyDescent="0.25">
      <c r="A23" s="15" t="s">
        <v>36</v>
      </c>
      <c r="B23" s="19" t="s">
        <v>37</v>
      </c>
      <c r="C23" s="45">
        <v>17.53218</v>
      </c>
      <c r="D23" s="42"/>
      <c r="E23" s="45">
        <v>1.4806799999999998</v>
      </c>
      <c r="F23" s="42"/>
      <c r="G23" s="45">
        <v>7.3018800000000006</v>
      </c>
      <c r="H23" s="42"/>
      <c r="I23" s="45">
        <v>7.6154399999999995</v>
      </c>
      <c r="J23" s="42"/>
      <c r="K23" s="45">
        <v>1.13418</v>
      </c>
      <c r="L23" s="43"/>
      <c r="M23" s="31"/>
      <c r="N23" s="33">
        <f>(N20+N12)*18%</f>
        <v>7.8861437999999993</v>
      </c>
      <c r="O23" s="31"/>
    </row>
    <row r="24" spans="1:15" x14ac:dyDescent="0.25">
      <c r="A24" s="15" t="s">
        <v>38</v>
      </c>
      <c r="B24" s="20" t="s">
        <v>18</v>
      </c>
      <c r="C24" s="42"/>
      <c r="D24" s="42"/>
      <c r="E24" s="42"/>
      <c r="F24" s="42"/>
      <c r="G24" s="42"/>
      <c r="H24" s="42"/>
      <c r="I24" s="42"/>
      <c r="J24" s="42"/>
      <c r="K24" s="42"/>
      <c r="L24" s="43"/>
      <c r="M24" s="31"/>
      <c r="N24" s="31"/>
      <c r="O24" s="31"/>
    </row>
    <row r="25" spans="1:15" x14ac:dyDescent="0.25">
      <c r="A25" s="15" t="s">
        <v>39</v>
      </c>
      <c r="B25" s="16" t="s">
        <v>40</v>
      </c>
      <c r="C25" s="42">
        <v>19.4802</v>
      </c>
      <c r="D25" s="42">
        <v>8.7623820000000006</v>
      </c>
      <c r="E25" s="42">
        <v>1.6452</v>
      </c>
      <c r="F25" s="42">
        <v>1.263528</v>
      </c>
      <c r="G25" s="42">
        <v>8.1132000000000009</v>
      </c>
      <c r="H25" s="42">
        <v>7.4988540000000006</v>
      </c>
      <c r="I25" s="42">
        <v>8.4616000000000007</v>
      </c>
      <c r="J25" s="42">
        <v>0</v>
      </c>
      <c r="K25" s="42">
        <v>1.2602000000000002</v>
      </c>
      <c r="L25" s="44">
        <v>0</v>
      </c>
      <c r="M25" s="31"/>
      <c r="N25" s="31"/>
      <c r="O25" s="31"/>
    </row>
    <row r="26" spans="1:15" x14ac:dyDescent="0.25">
      <c r="A26" s="15" t="s">
        <v>41</v>
      </c>
      <c r="B26" s="16" t="s">
        <v>42</v>
      </c>
      <c r="C26" s="17">
        <v>5.0931703299283982E-14</v>
      </c>
      <c r="D26" s="17">
        <v>-5.8207660913467408E-14</v>
      </c>
      <c r="E26" s="17">
        <v>0</v>
      </c>
      <c r="F26" s="17">
        <v>-5.8207660913467408E-14</v>
      </c>
      <c r="G26" s="17">
        <v>0</v>
      </c>
      <c r="H26" s="17">
        <v>0</v>
      </c>
      <c r="I26" s="17">
        <v>0</v>
      </c>
      <c r="J26" s="17">
        <v>0</v>
      </c>
      <c r="K26" s="17">
        <v>5.0931703299283982E-14</v>
      </c>
      <c r="L26" s="18">
        <v>0</v>
      </c>
      <c r="M26" s="31"/>
      <c r="N26" s="31"/>
      <c r="O26" s="31"/>
    </row>
    <row r="27" spans="1:15" x14ac:dyDescent="0.25">
      <c r="A27" s="15" t="s">
        <v>43</v>
      </c>
      <c r="B27" s="19" t="s">
        <v>44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8">
        <v>0</v>
      </c>
      <c r="M27" s="31"/>
      <c r="N27" s="31"/>
      <c r="O27" s="31"/>
    </row>
    <row r="28" spans="1:15" x14ac:dyDescent="0.25">
      <c r="A28" s="15" t="s">
        <v>45</v>
      </c>
      <c r="B28" s="21" t="s">
        <v>46</v>
      </c>
      <c r="C28" s="17">
        <v>2.5585072627291086E-4</v>
      </c>
      <c r="D28" s="17">
        <v>0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2.5585072627291086E-4</v>
      </c>
      <c r="L28" s="18">
        <v>0</v>
      </c>
      <c r="M28" s="31"/>
      <c r="N28" s="31"/>
      <c r="O28" s="31"/>
    </row>
    <row r="29" spans="1:15" x14ac:dyDescent="0.25">
      <c r="A29" s="15" t="s">
        <v>47</v>
      </c>
      <c r="B29" s="16" t="s">
        <v>48</v>
      </c>
      <c r="C29" s="17">
        <v>2.5585072627291086E-4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2.5585072627291086E-4</v>
      </c>
      <c r="L29" s="18">
        <v>0</v>
      </c>
      <c r="M29" s="30"/>
      <c r="N29" s="30"/>
      <c r="O29" s="30"/>
    </row>
    <row r="30" spans="1:15" x14ac:dyDescent="0.25">
      <c r="A30" s="15" t="s">
        <v>49</v>
      </c>
      <c r="B30" s="16" t="s">
        <v>50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8">
        <v>0</v>
      </c>
      <c r="M30" s="30"/>
      <c r="N30" s="30"/>
      <c r="O30" s="30"/>
    </row>
    <row r="31" spans="1:15" x14ac:dyDescent="0.25">
      <c r="A31" s="15" t="s">
        <v>51</v>
      </c>
      <c r="B31" s="16" t="s">
        <v>52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8">
        <v>0</v>
      </c>
      <c r="M31" s="30"/>
      <c r="N31" s="30"/>
      <c r="O31" s="30"/>
    </row>
    <row r="32" spans="1:15" x14ac:dyDescent="0.25">
      <c r="A32" s="15" t="s">
        <v>53</v>
      </c>
      <c r="B32" s="16" t="s">
        <v>54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8">
        <v>0</v>
      </c>
      <c r="M32" s="30"/>
      <c r="N32" s="30"/>
      <c r="O32" s="30"/>
    </row>
    <row r="33" spans="1:15" x14ac:dyDescent="0.25">
      <c r="A33" s="15" t="s">
        <v>55</v>
      </c>
      <c r="B33" s="16" t="s">
        <v>56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8">
        <v>0</v>
      </c>
      <c r="M33" s="30"/>
      <c r="N33" s="30"/>
      <c r="O33" s="30"/>
    </row>
    <row r="34" spans="1:15" x14ac:dyDescent="0.25">
      <c r="A34" s="15" t="s">
        <v>57</v>
      </c>
      <c r="B34" s="19" t="s">
        <v>58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8">
        <v>0</v>
      </c>
      <c r="M34" s="30"/>
      <c r="N34" s="30"/>
      <c r="O34" s="30"/>
    </row>
    <row r="35" spans="1:15" ht="31.5" x14ac:dyDescent="0.25">
      <c r="A35" s="15" t="s">
        <v>59</v>
      </c>
      <c r="B35" s="20" t="s">
        <v>60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8">
        <v>0</v>
      </c>
      <c r="M35" s="30"/>
      <c r="N35" s="30"/>
      <c r="O35" s="30"/>
    </row>
    <row r="36" spans="1:15" ht="31.5" x14ac:dyDescent="0.25">
      <c r="A36" s="15" t="s">
        <v>61</v>
      </c>
      <c r="B36" s="19" t="s">
        <v>62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8">
        <v>0</v>
      </c>
      <c r="M36" s="30"/>
      <c r="N36" s="30"/>
      <c r="O36" s="30"/>
    </row>
    <row r="37" spans="1:15" ht="31.5" x14ac:dyDescent="0.25">
      <c r="A37" s="15" t="s">
        <v>63</v>
      </c>
      <c r="B37" s="20" t="s">
        <v>64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8">
        <v>0</v>
      </c>
      <c r="M37" s="30"/>
      <c r="N37" s="30"/>
      <c r="O37" s="30"/>
    </row>
    <row r="38" spans="1:15" x14ac:dyDescent="0.25">
      <c r="A38" s="15" t="s">
        <v>65</v>
      </c>
      <c r="B38" s="16" t="s">
        <v>66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8">
        <v>0</v>
      </c>
      <c r="M38" s="30"/>
      <c r="N38" s="30"/>
      <c r="O38" s="30"/>
    </row>
    <row r="39" spans="1:15" ht="16.5" thickBot="1" x14ac:dyDescent="0.3">
      <c r="A39" s="22" t="s">
        <v>67</v>
      </c>
      <c r="B39" s="23" t="s">
        <v>68</v>
      </c>
      <c r="C39" s="24">
        <v>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5">
        <v>0</v>
      </c>
      <c r="M39" s="30"/>
      <c r="N39" s="30"/>
      <c r="O39" s="30"/>
    </row>
    <row r="40" spans="1:15" x14ac:dyDescent="0.25">
      <c r="A40" s="26"/>
    </row>
    <row r="41" spans="1:15" ht="18.75" x14ac:dyDescent="0.3">
      <c r="A41" s="26"/>
      <c r="B41" s="34" t="s">
        <v>71</v>
      </c>
    </row>
    <row r="42" spans="1:15" ht="18.75" x14ac:dyDescent="0.25">
      <c r="A42" s="27"/>
      <c r="B42" s="46" t="s">
        <v>72</v>
      </c>
      <c r="C42" s="27"/>
      <c r="D42" s="27"/>
      <c r="E42" s="27"/>
      <c r="F42" s="27"/>
      <c r="G42" s="27"/>
      <c r="H42" s="52" t="s">
        <v>73</v>
      </c>
      <c r="I42" s="52"/>
      <c r="J42" s="27"/>
      <c r="K42" s="27"/>
      <c r="L42" s="27"/>
    </row>
    <row r="43" spans="1:15" x14ac:dyDescent="0.25">
      <c r="A43" s="26"/>
    </row>
    <row r="44" spans="1:15" x14ac:dyDescent="0.25">
      <c r="A44" s="28"/>
    </row>
    <row r="45" spans="1:15" x14ac:dyDescent="0.25">
      <c r="B45" s="36" t="s">
        <v>74</v>
      </c>
    </row>
    <row r="46" spans="1:15" x14ac:dyDescent="0.25">
      <c r="A46" s="2"/>
      <c r="B46" s="35" t="s">
        <v>75</v>
      </c>
    </row>
  </sheetData>
  <mergeCells count="13">
    <mergeCell ref="K6:L6"/>
    <mergeCell ref="A9:B9"/>
    <mergeCell ref="H42:I42"/>
    <mergeCell ref="A1:L1"/>
    <mergeCell ref="A3:L3"/>
    <mergeCell ref="B4:D4"/>
    <mergeCell ref="A5:A7"/>
    <mergeCell ref="B5:B7"/>
    <mergeCell ref="C5:L5"/>
    <mergeCell ref="C6:D6"/>
    <mergeCell ref="E6:F6"/>
    <mergeCell ref="G6:H6"/>
    <mergeCell ref="I6:J6"/>
  </mergeCells>
  <hyperlinks>
    <hyperlink ref="B46" r:id="rId1" xr:uid="{DE497B73-B30C-4E0D-B9E3-B062F168BA28}"/>
  </hyperlinks>
  <pageMargins left="0.11811023622047245" right="0.11811023622047245" top="0.15748031496062992" bottom="0.15748031496062992" header="0.31496062992125984" footer="0.31496062992125984"/>
  <pageSetup paperSize="9" scale="74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 Сергей Юрьевич</dc:creator>
  <cp:lastModifiedBy>Максим Г. Галкин</cp:lastModifiedBy>
  <cp:lastPrinted>2019-09-04T10:40:08Z</cp:lastPrinted>
  <dcterms:created xsi:type="dcterms:W3CDTF">2018-05-14T09:10:31Z</dcterms:created>
  <dcterms:modified xsi:type="dcterms:W3CDTF">2019-09-04T10:40:13Z</dcterms:modified>
</cp:coreProperties>
</file>