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330" yWindow="-120" windowWidth="23280" windowHeight="9600"/>
  </bookViews>
  <sheets>
    <sheet name="Лист1" sheetId="1" r:id="rId1"/>
  </sheets>
  <definedNames>
    <definedName name="_xlnm._FilterDatabase" localSheetId="0" hidden="1">Лист1!$A$5:$Q$533</definedName>
  </definedNames>
  <calcPr calcId="125725" iterateDelta="1E-4"/>
</workbook>
</file>

<file path=xl/calcChain.xml><?xml version="1.0" encoding="utf-8"?>
<calcChain xmlns="http://schemas.openxmlformats.org/spreadsheetml/2006/main">
  <c r="D101" i="1"/>
  <c r="D100"/>
  <c r="D99"/>
  <c r="D98"/>
  <c r="D97"/>
  <c r="Q533" l="1"/>
  <c r="N533"/>
  <c r="K533"/>
  <c r="H533"/>
  <c r="E533"/>
  <c r="Q532"/>
  <c r="N532"/>
  <c r="K532"/>
  <c r="H532"/>
  <c r="E532"/>
  <c r="Q531"/>
  <c r="N531"/>
  <c r="K531"/>
  <c r="H531"/>
  <c r="E531"/>
  <c r="Q530"/>
  <c r="N530"/>
  <c r="K530"/>
  <c r="H530"/>
  <c r="E530"/>
  <c r="P529"/>
  <c r="O529"/>
  <c r="Q529" s="1"/>
  <c r="M529"/>
  <c r="L529"/>
  <c r="N529" s="1"/>
  <c r="J529"/>
  <c r="I529"/>
  <c r="K529"/>
  <c r="G529"/>
  <c r="F529"/>
  <c r="H529" s="1"/>
  <c r="D529"/>
  <c r="C529"/>
  <c r="Q528"/>
  <c r="N528"/>
  <c r="K528"/>
  <c r="H528"/>
  <c r="E528"/>
  <c r="Q527"/>
  <c r="N527"/>
  <c r="K527"/>
  <c r="H527"/>
  <c r="E527"/>
  <c r="Q526"/>
  <c r="N526"/>
  <c r="K526"/>
  <c r="H526"/>
  <c r="E526"/>
  <c r="Q525"/>
  <c r="N525"/>
  <c r="K525"/>
  <c r="H525"/>
  <c r="E525"/>
  <c r="Q524"/>
  <c r="N524"/>
  <c r="K524"/>
  <c r="H524"/>
  <c r="E524"/>
  <c r="Q523"/>
  <c r="N523"/>
  <c r="K523"/>
  <c r="H523"/>
  <c r="E523"/>
  <c r="Q522"/>
  <c r="N522"/>
  <c r="K522"/>
  <c r="H522"/>
  <c r="E522"/>
  <c r="P521"/>
  <c r="P520" s="1"/>
  <c r="O521"/>
  <c r="M521"/>
  <c r="M520"/>
  <c r="L521"/>
  <c r="J521"/>
  <c r="J520" s="1"/>
  <c r="I521"/>
  <c r="G521"/>
  <c r="G520" s="1"/>
  <c r="F521"/>
  <c r="F520"/>
  <c r="D521"/>
  <c r="D520" s="1"/>
  <c r="C521"/>
  <c r="C520" s="1"/>
  <c r="E520" s="1"/>
  <c r="Q519"/>
  <c r="N519"/>
  <c r="K519"/>
  <c r="H519"/>
  <c r="E519"/>
  <c r="Q518"/>
  <c r="N518"/>
  <c r="K518"/>
  <c r="H518"/>
  <c r="E518"/>
  <c r="Q517"/>
  <c r="N517"/>
  <c r="K517"/>
  <c r="H517"/>
  <c r="E517"/>
  <c r="Q516"/>
  <c r="N516"/>
  <c r="K516"/>
  <c r="H516"/>
  <c r="E516"/>
  <c r="Q515"/>
  <c r="N515"/>
  <c r="K515"/>
  <c r="H515"/>
  <c r="E515"/>
  <c r="Q514"/>
  <c r="N514"/>
  <c r="K514"/>
  <c r="H514"/>
  <c r="E514"/>
  <c r="P513"/>
  <c r="M513"/>
  <c r="J513"/>
  <c r="G513"/>
  <c r="F513"/>
  <c r="D513"/>
  <c r="Q511"/>
  <c r="N511"/>
  <c r="K511"/>
  <c r="H511"/>
  <c r="E511"/>
  <c r="Q510"/>
  <c r="N510"/>
  <c r="K510"/>
  <c r="H510"/>
  <c r="E510"/>
  <c r="Q509"/>
  <c r="N509"/>
  <c r="K509"/>
  <c r="H509"/>
  <c r="E509"/>
  <c r="Q508"/>
  <c r="N508"/>
  <c r="K508"/>
  <c r="H508"/>
  <c r="E508"/>
  <c r="P507"/>
  <c r="M507"/>
  <c r="J507"/>
  <c r="G507"/>
  <c r="F507"/>
  <c r="H507" s="1"/>
  <c r="D507"/>
  <c r="Q506"/>
  <c r="N506"/>
  <c r="K506"/>
  <c r="H506"/>
  <c r="E506"/>
  <c r="Q505"/>
  <c r="N505"/>
  <c r="K505"/>
  <c r="H505"/>
  <c r="E505"/>
  <c r="Q504"/>
  <c r="N504"/>
  <c r="K504"/>
  <c r="H504"/>
  <c r="E504"/>
  <c r="Q503"/>
  <c r="N503"/>
  <c r="K503"/>
  <c r="H503"/>
  <c r="E503"/>
  <c r="Q502"/>
  <c r="N502"/>
  <c r="K502"/>
  <c r="H502"/>
  <c r="E502"/>
  <c r="Q501"/>
  <c r="N501"/>
  <c r="K501"/>
  <c r="H501"/>
  <c r="E501"/>
  <c r="Q500"/>
  <c r="N500"/>
  <c r="K500"/>
  <c r="H500"/>
  <c r="E500"/>
  <c r="P499"/>
  <c r="P498" s="1"/>
  <c r="M499"/>
  <c r="M498" s="1"/>
  <c r="J499"/>
  <c r="J498" s="1"/>
  <c r="G499"/>
  <c r="G498" s="1"/>
  <c r="F499"/>
  <c r="F498" s="1"/>
  <c r="H498" s="1"/>
  <c r="D499"/>
  <c r="D498" s="1"/>
  <c r="Q497"/>
  <c r="N497"/>
  <c r="K497"/>
  <c r="H497"/>
  <c r="E497"/>
  <c r="Q496"/>
  <c r="N496"/>
  <c r="K496"/>
  <c r="H496"/>
  <c r="E496"/>
  <c r="Q495"/>
  <c r="N495"/>
  <c r="K495"/>
  <c r="H495"/>
  <c r="E495"/>
  <c r="Q494"/>
  <c r="N494"/>
  <c r="K494"/>
  <c r="H494"/>
  <c r="E494"/>
  <c r="Q493"/>
  <c r="N493"/>
  <c r="K493"/>
  <c r="H493"/>
  <c r="E493"/>
  <c r="Q492"/>
  <c r="N492"/>
  <c r="K492"/>
  <c r="H492"/>
  <c r="E492"/>
  <c r="P491"/>
  <c r="M491"/>
  <c r="J491"/>
  <c r="G491"/>
  <c r="D491"/>
  <c r="Q489"/>
  <c r="N489"/>
  <c r="K489"/>
  <c r="H489"/>
  <c r="E489"/>
  <c r="Q488"/>
  <c r="N488"/>
  <c r="K488"/>
  <c r="H488"/>
  <c r="E488"/>
  <c r="Q487"/>
  <c r="N487"/>
  <c r="K487"/>
  <c r="H487"/>
  <c r="E487"/>
  <c r="Q486"/>
  <c r="N486"/>
  <c r="K486"/>
  <c r="H486"/>
  <c r="E486"/>
  <c r="P485"/>
  <c r="M485"/>
  <c r="J485"/>
  <c r="G485"/>
  <c r="D485"/>
  <c r="Q484"/>
  <c r="N484"/>
  <c r="K484"/>
  <c r="H484"/>
  <c r="E484"/>
  <c r="Q483"/>
  <c r="N483"/>
  <c r="K483"/>
  <c r="H483"/>
  <c r="E483"/>
  <c r="Q482"/>
  <c r="N482"/>
  <c r="K482"/>
  <c r="H482"/>
  <c r="E482"/>
  <c r="Q481"/>
  <c r="N481"/>
  <c r="K481"/>
  <c r="H481"/>
  <c r="E481"/>
  <c r="Q480"/>
  <c r="N480"/>
  <c r="K480"/>
  <c r="H480"/>
  <c r="E480"/>
  <c r="Q479"/>
  <c r="N479"/>
  <c r="K479"/>
  <c r="H479"/>
  <c r="E479"/>
  <c r="Q478"/>
  <c r="N478"/>
  <c r="K478"/>
  <c r="H478"/>
  <c r="E478"/>
  <c r="P477"/>
  <c r="P476" s="1"/>
  <c r="M477"/>
  <c r="M476"/>
  <c r="J477"/>
  <c r="J476" s="1"/>
  <c r="G477"/>
  <c r="G476"/>
  <c r="D477"/>
  <c r="D476" s="1"/>
  <c r="Q475"/>
  <c r="N475"/>
  <c r="K475"/>
  <c r="H475"/>
  <c r="E475"/>
  <c r="Q474"/>
  <c r="N474"/>
  <c r="K474"/>
  <c r="H474"/>
  <c r="E474"/>
  <c r="Q473"/>
  <c r="N473"/>
  <c r="K473"/>
  <c r="H473"/>
  <c r="E473"/>
  <c r="Q472"/>
  <c r="N472"/>
  <c r="K472"/>
  <c r="H472"/>
  <c r="E472"/>
  <c r="Q471"/>
  <c r="N471"/>
  <c r="K471"/>
  <c r="H471"/>
  <c r="E471"/>
  <c r="Q470"/>
  <c r="N470"/>
  <c r="K470"/>
  <c r="H470"/>
  <c r="E470"/>
  <c r="P469"/>
  <c r="M469"/>
  <c r="J469"/>
  <c r="G469"/>
  <c r="D469"/>
  <c r="Q467"/>
  <c r="N467"/>
  <c r="K467"/>
  <c r="H467"/>
  <c r="E467"/>
  <c r="Q466"/>
  <c r="N466"/>
  <c r="K466"/>
  <c r="H466"/>
  <c r="E466"/>
  <c r="Q465"/>
  <c r="N465"/>
  <c r="K465"/>
  <c r="H465"/>
  <c r="E465"/>
  <c r="Q464"/>
  <c r="N464"/>
  <c r="K464"/>
  <c r="H464"/>
  <c r="E464"/>
  <c r="P463"/>
  <c r="M463"/>
  <c r="J463"/>
  <c r="G463"/>
  <c r="D463"/>
  <c r="Q462"/>
  <c r="N462"/>
  <c r="K462"/>
  <c r="H462"/>
  <c r="E462"/>
  <c r="Q461"/>
  <c r="N461"/>
  <c r="K461"/>
  <c r="H461"/>
  <c r="E461"/>
  <c r="Q460"/>
  <c r="N460"/>
  <c r="K460"/>
  <c r="H460"/>
  <c r="E460"/>
  <c r="Q459"/>
  <c r="N459"/>
  <c r="K459"/>
  <c r="H459"/>
  <c r="E459"/>
  <c r="Q458"/>
  <c r="N458"/>
  <c r="K458"/>
  <c r="H458"/>
  <c r="E458"/>
  <c r="Q457"/>
  <c r="N457"/>
  <c r="K457"/>
  <c r="H457"/>
  <c r="E457"/>
  <c r="Q456"/>
  <c r="N456"/>
  <c r="K456"/>
  <c r="H456"/>
  <c r="E456"/>
  <c r="P455"/>
  <c r="P454"/>
  <c r="M455"/>
  <c r="M454" s="1"/>
  <c r="J455"/>
  <c r="J454"/>
  <c r="G455"/>
  <c r="G454" s="1"/>
  <c r="D455"/>
  <c r="D454"/>
  <c r="Q453"/>
  <c r="N453"/>
  <c r="K453"/>
  <c r="H453"/>
  <c r="E453"/>
  <c r="Q452"/>
  <c r="N452"/>
  <c r="K452"/>
  <c r="H452"/>
  <c r="E452"/>
  <c r="Q451"/>
  <c r="N451"/>
  <c r="K451"/>
  <c r="H451"/>
  <c r="E451"/>
  <c r="Q450"/>
  <c r="N450"/>
  <c r="K450"/>
  <c r="H450"/>
  <c r="E450"/>
  <c r="Q449"/>
  <c r="N449"/>
  <c r="K449"/>
  <c r="H449"/>
  <c r="E449"/>
  <c r="Q448"/>
  <c r="N448"/>
  <c r="K448"/>
  <c r="H448"/>
  <c r="E448"/>
  <c r="P447"/>
  <c r="M447"/>
  <c r="J447"/>
  <c r="G447"/>
  <c r="D447"/>
  <c r="Q445"/>
  <c r="N445"/>
  <c r="K445"/>
  <c r="H445"/>
  <c r="E445"/>
  <c r="Q444"/>
  <c r="N444"/>
  <c r="K444"/>
  <c r="H444"/>
  <c r="E444"/>
  <c r="Q443"/>
  <c r="N443"/>
  <c r="K443"/>
  <c r="H443"/>
  <c r="E443"/>
  <c r="Q442"/>
  <c r="N442"/>
  <c r="K442"/>
  <c r="H442"/>
  <c r="E442"/>
  <c r="P441"/>
  <c r="M441"/>
  <c r="J441"/>
  <c r="G441"/>
  <c r="D441"/>
  <c r="Q440"/>
  <c r="N440"/>
  <c r="K440"/>
  <c r="H440"/>
  <c r="E440"/>
  <c r="Q439"/>
  <c r="N439"/>
  <c r="K439"/>
  <c r="H439"/>
  <c r="E439"/>
  <c r="Q438"/>
  <c r="N438"/>
  <c r="K438"/>
  <c r="H438"/>
  <c r="E438"/>
  <c r="Q437"/>
  <c r="N437"/>
  <c r="K437"/>
  <c r="H437"/>
  <c r="E437"/>
  <c r="Q436"/>
  <c r="N436"/>
  <c r="K436"/>
  <c r="H436"/>
  <c r="E436"/>
  <c r="Q435"/>
  <c r="N435"/>
  <c r="K435"/>
  <c r="H435"/>
  <c r="E435"/>
  <c r="Q434"/>
  <c r="N434"/>
  <c r="K434"/>
  <c r="H434"/>
  <c r="E434"/>
  <c r="P433"/>
  <c r="P432"/>
  <c r="M433"/>
  <c r="M432"/>
  <c r="J433"/>
  <c r="J432"/>
  <c r="G433"/>
  <c r="G432"/>
  <c r="D433"/>
  <c r="D432" s="1"/>
  <c r="Q431"/>
  <c r="N431"/>
  <c r="K431"/>
  <c r="H431"/>
  <c r="E431"/>
  <c r="Q430"/>
  <c r="N430"/>
  <c r="K430"/>
  <c r="H430"/>
  <c r="E430"/>
  <c r="Q429"/>
  <c r="N429"/>
  <c r="K429"/>
  <c r="H429"/>
  <c r="E429"/>
  <c r="Q428"/>
  <c r="N428"/>
  <c r="K428"/>
  <c r="H428"/>
  <c r="E428"/>
  <c r="Q427"/>
  <c r="N427"/>
  <c r="K427"/>
  <c r="H427"/>
  <c r="E427"/>
  <c r="Q426"/>
  <c r="N426"/>
  <c r="K426"/>
  <c r="H426"/>
  <c r="E426"/>
  <c r="P425"/>
  <c r="M425"/>
  <c r="J425"/>
  <c r="G425"/>
  <c r="D425"/>
  <c r="Q423"/>
  <c r="N423"/>
  <c r="K423"/>
  <c r="H423"/>
  <c r="E423"/>
  <c r="Q422"/>
  <c r="N422"/>
  <c r="K422"/>
  <c r="H422"/>
  <c r="E422"/>
  <c r="Q421"/>
  <c r="N421"/>
  <c r="K421"/>
  <c r="H421"/>
  <c r="E421"/>
  <c r="Q420"/>
  <c r="N420"/>
  <c r="K420"/>
  <c r="H420"/>
  <c r="E420"/>
  <c r="P419"/>
  <c r="M419"/>
  <c r="J419"/>
  <c r="G419"/>
  <c r="D419"/>
  <c r="Q418"/>
  <c r="N418"/>
  <c r="K418"/>
  <c r="H418"/>
  <c r="E418"/>
  <c r="Q417"/>
  <c r="N417"/>
  <c r="K417"/>
  <c r="H417"/>
  <c r="E417"/>
  <c r="Q416"/>
  <c r="N416"/>
  <c r="K416"/>
  <c r="H416"/>
  <c r="E416"/>
  <c r="Q415"/>
  <c r="N415"/>
  <c r="K415"/>
  <c r="H415"/>
  <c r="E415"/>
  <c r="Q414"/>
  <c r="N414"/>
  <c r="K414"/>
  <c r="H414"/>
  <c r="E414"/>
  <c r="Q413"/>
  <c r="N413"/>
  <c r="K413"/>
  <c r="H413"/>
  <c r="E413"/>
  <c r="Q412"/>
  <c r="N412"/>
  <c r="K412"/>
  <c r="H412"/>
  <c r="E412"/>
  <c r="P411"/>
  <c r="P410"/>
  <c r="M411"/>
  <c r="M410" s="1"/>
  <c r="J411"/>
  <c r="J410"/>
  <c r="G411"/>
  <c r="G410" s="1"/>
  <c r="D411"/>
  <c r="D410"/>
  <c r="Q409"/>
  <c r="N409"/>
  <c r="K409"/>
  <c r="H409"/>
  <c r="E409"/>
  <c r="Q408"/>
  <c r="N408"/>
  <c r="K408"/>
  <c r="H408"/>
  <c r="E408"/>
  <c r="Q407"/>
  <c r="N407"/>
  <c r="K407"/>
  <c r="H407"/>
  <c r="E407"/>
  <c r="Q406"/>
  <c r="N406"/>
  <c r="K406"/>
  <c r="H406"/>
  <c r="E406"/>
  <c r="Q405"/>
  <c r="N405"/>
  <c r="K405"/>
  <c r="H405"/>
  <c r="E405"/>
  <c r="Q404"/>
  <c r="N404"/>
  <c r="K404"/>
  <c r="H404"/>
  <c r="E404"/>
  <c r="P403"/>
  <c r="M403"/>
  <c r="J403"/>
  <c r="G403"/>
  <c r="D403"/>
  <c r="Q401"/>
  <c r="N401"/>
  <c r="K401"/>
  <c r="H401"/>
  <c r="E401"/>
  <c r="Q400"/>
  <c r="N400"/>
  <c r="K400"/>
  <c r="H400"/>
  <c r="E400"/>
  <c r="Q399"/>
  <c r="N399"/>
  <c r="K399"/>
  <c r="H399"/>
  <c r="E399"/>
  <c r="Q398"/>
  <c r="N398"/>
  <c r="K398"/>
  <c r="H398"/>
  <c r="E398"/>
  <c r="P397"/>
  <c r="M397"/>
  <c r="J397"/>
  <c r="G397"/>
  <c r="D397"/>
  <c r="Q396"/>
  <c r="N396"/>
  <c r="K396"/>
  <c r="H396"/>
  <c r="E396"/>
  <c r="Q395"/>
  <c r="N395"/>
  <c r="K395"/>
  <c r="H395"/>
  <c r="E395"/>
  <c r="Q394"/>
  <c r="N394"/>
  <c r="K394"/>
  <c r="H394"/>
  <c r="E394"/>
  <c r="Q393"/>
  <c r="N393"/>
  <c r="K393"/>
  <c r="H393"/>
  <c r="E393"/>
  <c r="Q392"/>
  <c r="N392"/>
  <c r="K392"/>
  <c r="H392"/>
  <c r="E392"/>
  <c r="Q391"/>
  <c r="N391"/>
  <c r="K391"/>
  <c r="H391"/>
  <c r="E391"/>
  <c r="Q390"/>
  <c r="N390"/>
  <c r="K390"/>
  <c r="H390"/>
  <c r="E390"/>
  <c r="P389"/>
  <c r="P388"/>
  <c r="M389"/>
  <c r="M388" s="1"/>
  <c r="J389"/>
  <c r="J388"/>
  <c r="G389"/>
  <c r="G388" s="1"/>
  <c r="D389"/>
  <c r="D388"/>
  <c r="Q387"/>
  <c r="N387"/>
  <c r="K387"/>
  <c r="H387"/>
  <c r="E387"/>
  <c r="Q386"/>
  <c r="N386"/>
  <c r="K386"/>
  <c r="H386"/>
  <c r="E386"/>
  <c r="Q385"/>
  <c r="N385"/>
  <c r="K385"/>
  <c r="H385"/>
  <c r="E385"/>
  <c r="Q384"/>
  <c r="N384"/>
  <c r="K384"/>
  <c r="H384"/>
  <c r="E384"/>
  <c r="Q383"/>
  <c r="N383"/>
  <c r="K383"/>
  <c r="H383"/>
  <c r="E383"/>
  <c r="Q382"/>
  <c r="N382"/>
  <c r="K382"/>
  <c r="H382"/>
  <c r="E382"/>
  <c r="P381"/>
  <c r="M381"/>
  <c r="J381"/>
  <c r="G381"/>
  <c r="D381"/>
  <c r="Q379"/>
  <c r="N379"/>
  <c r="K379"/>
  <c r="H379"/>
  <c r="E379"/>
  <c r="Q378"/>
  <c r="N378"/>
  <c r="K378"/>
  <c r="H378"/>
  <c r="E378"/>
  <c r="Q377"/>
  <c r="N377"/>
  <c r="K377"/>
  <c r="H377"/>
  <c r="E377"/>
  <c r="Q376"/>
  <c r="N376"/>
  <c r="K376"/>
  <c r="H376"/>
  <c r="E376"/>
  <c r="P375"/>
  <c r="M375"/>
  <c r="J375"/>
  <c r="G375"/>
  <c r="D375"/>
  <c r="Q374"/>
  <c r="N374"/>
  <c r="K374"/>
  <c r="H374"/>
  <c r="E374"/>
  <c r="Q373"/>
  <c r="N373"/>
  <c r="K373"/>
  <c r="H373"/>
  <c r="E373"/>
  <c r="Q372"/>
  <c r="N372"/>
  <c r="K372"/>
  <c r="H372"/>
  <c r="E372"/>
  <c r="Q371"/>
  <c r="N371"/>
  <c r="K371"/>
  <c r="H371"/>
  <c r="E371"/>
  <c r="Q370"/>
  <c r="N370"/>
  <c r="K370"/>
  <c r="H370"/>
  <c r="E370"/>
  <c r="Q369"/>
  <c r="N369"/>
  <c r="K369"/>
  <c r="H369"/>
  <c r="E369"/>
  <c r="Q368"/>
  <c r="N368"/>
  <c r="K368"/>
  <c r="H368"/>
  <c r="E368"/>
  <c r="P367"/>
  <c r="P366" s="1"/>
  <c r="M367"/>
  <c r="M366"/>
  <c r="J367"/>
  <c r="J366" s="1"/>
  <c r="G367"/>
  <c r="G366"/>
  <c r="D367"/>
  <c r="D366" s="1"/>
  <c r="Q365"/>
  <c r="N365"/>
  <c r="K365"/>
  <c r="H365"/>
  <c r="E365"/>
  <c r="Q364"/>
  <c r="N364"/>
  <c r="K364"/>
  <c r="H364"/>
  <c r="E364"/>
  <c r="Q363"/>
  <c r="N363"/>
  <c r="K363"/>
  <c r="H363"/>
  <c r="E363"/>
  <c r="Q362"/>
  <c r="N362"/>
  <c r="K362"/>
  <c r="H362"/>
  <c r="E362"/>
  <c r="Q361"/>
  <c r="N361"/>
  <c r="K361"/>
  <c r="H361"/>
  <c r="E361"/>
  <c r="Q360"/>
  <c r="N360"/>
  <c r="K360"/>
  <c r="H360"/>
  <c r="E360"/>
  <c r="P359"/>
  <c r="M359"/>
  <c r="J359"/>
  <c r="G359"/>
  <c r="D359"/>
  <c r="Q357"/>
  <c r="N357"/>
  <c r="K357"/>
  <c r="H357"/>
  <c r="E357"/>
  <c r="Q356"/>
  <c r="N356"/>
  <c r="K356"/>
  <c r="H356"/>
  <c r="E356"/>
  <c r="Q355"/>
  <c r="N355"/>
  <c r="K355"/>
  <c r="H355"/>
  <c r="E355"/>
  <c r="Q354"/>
  <c r="N354"/>
  <c r="K354"/>
  <c r="H354"/>
  <c r="E354"/>
  <c r="P353"/>
  <c r="M353"/>
  <c r="J353"/>
  <c r="G353"/>
  <c r="D353"/>
  <c r="Q352"/>
  <c r="N352"/>
  <c r="K352"/>
  <c r="H352"/>
  <c r="E352"/>
  <c r="Q351"/>
  <c r="N351"/>
  <c r="K351"/>
  <c r="H351"/>
  <c r="E351"/>
  <c r="Q350"/>
  <c r="N350"/>
  <c r="K350"/>
  <c r="H350"/>
  <c r="E350"/>
  <c r="Q349"/>
  <c r="N349"/>
  <c r="K349"/>
  <c r="H349"/>
  <c r="E349"/>
  <c r="Q348"/>
  <c r="N348"/>
  <c r="K348"/>
  <c r="H348"/>
  <c r="E348"/>
  <c r="Q347"/>
  <c r="N347"/>
  <c r="K347"/>
  <c r="H347"/>
  <c r="E347"/>
  <c r="Q346"/>
  <c r="N346"/>
  <c r="K346"/>
  <c r="H346"/>
  <c r="E346"/>
  <c r="P345"/>
  <c r="P344" s="1"/>
  <c r="M345"/>
  <c r="M344" s="1"/>
  <c r="J345"/>
  <c r="J344" s="1"/>
  <c r="G345"/>
  <c r="G344" s="1"/>
  <c r="D345"/>
  <c r="D344" s="1"/>
  <c r="Q343"/>
  <c r="N343"/>
  <c r="K343"/>
  <c r="H343"/>
  <c r="E343"/>
  <c r="Q342"/>
  <c r="N342"/>
  <c r="K342"/>
  <c r="H342"/>
  <c r="E342"/>
  <c r="Q341"/>
  <c r="N341"/>
  <c r="K341"/>
  <c r="H341"/>
  <c r="E341"/>
  <c r="Q340"/>
  <c r="N340"/>
  <c r="K340"/>
  <c r="H340"/>
  <c r="E340"/>
  <c r="Q339"/>
  <c r="N339"/>
  <c r="K339"/>
  <c r="H339"/>
  <c r="E339"/>
  <c r="Q338"/>
  <c r="N338"/>
  <c r="K338"/>
  <c r="H338"/>
  <c r="E338"/>
  <c r="P337"/>
  <c r="M337"/>
  <c r="J337"/>
  <c r="G337"/>
  <c r="D337"/>
  <c r="Q335"/>
  <c r="N335"/>
  <c r="K335"/>
  <c r="H335"/>
  <c r="E335"/>
  <c r="Q334"/>
  <c r="N334"/>
  <c r="K334"/>
  <c r="H334"/>
  <c r="E334"/>
  <c r="Q333"/>
  <c r="N333"/>
  <c r="K333"/>
  <c r="H333"/>
  <c r="E333"/>
  <c r="Q332"/>
  <c r="N332"/>
  <c r="K332"/>
  <c r="H332"/>
  <c r="E332"/>
  <c r="P331"/>
  <c r="M331"/>
  <c r="J331"/>
  <c r="G331"/>
  <c r="D331"/>
  <c r="Q330"/>
  <c r="N330"/>
  <c r="K330"/>
  <c r="H330"/>
  <c r="E330"/>
  <c r="Q329"/>
  <c r="N329"/>
  <c r="K329"/>
  <c r="H329"/>
  <c r="E329"/>
  <c r="Q328"/>
  <c r="N328"/>
  <c r="K328"/>
  <c r="H328"/>
  <c r="E328"/>
  <c r="Q327"/>
  <c r="N327"/>
  <c r="K327"/>
  <c r="H327"/>
  <c r="E327"/>
  <c r="Q326"/>
  <c r="N326"/>
  <c r="K326"/>
  <c r="H326"/>
  <c r="E326"/>
  <c r="Q325"/>
  <c r="N325"/>
  <c r="K325"/>
  <c r="H325"/>
  <c r="E325"/>
  <c r="Q324"/>
  <c r="N324"/>
  <c r="K324"/>
  <c r="H324"/>
  <c r="E324"/>
  <c r="P323"/>
  <c r="P322"/>
  <c r="M323"/>
  <c r="M322"/>
  <c r="J323"/>
  <c r="J322"/>
  <c r="G323"/>
  <c r="G322"/>
  <c r="D323"/>
  <c r="D322"/>
  <c r="Q321"/>
  <c r="N321"/>
  <c r="K321"/>
  <c r="H321"/>
  <c r="E321"/>
  <c r="Q320"/>
  <c r="N320"/>
  <c r="K320"/>
  <c r="H320"/>
  <c r="E320"/>
  <c r="Q319"/>
  <c r="N319"/>
  <c r="K319"/>
  <c r="H319"/>
  <c r="E319"/>
  <c r="Q318"/>
  <c r="N318"/>
  <c r="K318"/>
  <c r="H318"/>
  <c r="E318"/>
  <c r="Q317"/>
  <c r="N317"/>
  <c r="K317"/>
  <c r="H317"/>
  <c r="E317"/>
  <c r="Q316"/>
  <c r="N316"/>
  <c r="K316"/>
  <c r="H316"/>
  <c r="E316"/>
  <c r="P315"/>
  <c r="M315"/>
  <c r="J315"/>
  <c r="G315"/>
  <c r="D315"/>
  <c r="Q313"/>
  <c r="N313"/>
  <c r="K313"/>
  <c r="H313"/>
  <c r="E313"/>
  <c r="Q312"/>
  <c r="N312"/>
  <c r="K312"/>
  <c r="H312"/>
  <c r="E312"/>
  <c r="Q311"/>
  <c r="N311"/>
  <c r="K311"/>
  <c r="H311"/>
  <c r="E311"/>
  <c r="Q310"/>
  <c r="N310"/>
  <c r="K310"/>
  <c r="H310"/>
  <c r="E310"/>
  <c r="P309"/>
  <c r="M309"/>
  <c r="J309"/>
  <c r="G309"/>
  <c r="H309" s="1"/>
  <c r="D309"/>
  <c r="Q308"/>
  <c r="N308"/>
  <c r="K308"/>
  <c r="H308"/>
  <c r="E308"/>
  <c r="Q307"/>
  <c r="N307"/>
  <c r="K307"/>
  <c r="H307"/>
  <c r="E307"/>
  <c r="Q306"/>
  <c r="N306"/>
  <c r="K306"/>
  <c r="H306"/>
  <c r="E306"/>
  <c r="Q305"/>
  <c r="N305"/>
  <c r="K305"/>
  <c r="H305"/>
  <c r="E305"/>
  <c r="Q304"/>
  <c r="N304"/>
  <c r="K304"/>
  <c r="H304"/>
  <c r="E304"/>
  <c r="Q303"/>
  <c r="N303"/>
  <c r="K303"/>
  <c r="H303"/>
  <c r="E303"/>
  <c r="Q302"/>
  <c r="N302"/>
  <c r="K302"/>
  <c r="H302"/>
  <c r="E302"/>
  <c r="P301"/>
  <c r="P300" s="1"/>
  <c r="M301"/>
  <c r="M300" s="1"/>
  <c r="J301"/>
  <c r="J300" s="1"/>
  <c r="G301"/>
  <c r="G300" s="1"/>
  <c r="D301"/>
  <c r="D300" s="1"/>
  <c r="Q299"/>
  <c r="N299"/>
  <c r="K299"/>
  <c r="H299"/>
  <c r="E299"/>
  <c r="Q298"/>
  <c r="N298"/>
  <c r="K298"/>
  <c r="H298"/>
  <c r="E298"/>
  <c r="Q297"/>
  <c r="N297"/>
  <c r="K297"/>
  <c r="H297"/>
  <c r="E297"/>
  <c r="Q296"/>
  <c r="N296"/>
  <c r="K296"/>
  <c r="H296"/>
  <c r="E296"/>
  <c r="Q295"/>
  <c r="N295"/>
  <c r="K295"/>
  <c r="H295"/>
  <c r="E295"/>
  <c r="Q294"/>
  <c r="N294"/>
  <c r="K294"/>
  <c r="H294"/>
  <c r="E294"/>
  <c r="P293"/>
  <c r="M293"/>
  <c r="J293"/>
  <c r="G293"/>
  <c r="D293"/>
  <c r="Q291"/>
  <c r="N291"/>
  <c r="K291"/>
  <c r="H291"/>
  <c r="E291"/>
  <c r="Q290"/>
  <c r="N290"/>
  <c r="K290"/>
  <c r="H290"/>
  <c r="E290"/>
  <c r="Q289"/>
  <c r="N289"/>
  <c r="K289"/>
  <c r="H289"/>
  <c r="E289"/>
  <c r="Q288"/>
  <c r="N288"/>
  <c r="K288"/>
  <c r="H288"/>
  <c r="E288"/>
  <c r="P287"/>
  <c r="M287"/>
  <c r="J287"/>
  <c r="G287"/>
  <c r="D287"/>
  <c r="Q286"/>
  <c r="N286"/>
  <c r="K286"/>
  <c r="H286"/>
  <c r="E286"/>
  <c r="Q285"/>
  <c r="N285"/>
  <c r="K285"/>
  <c r="H285"/>
  <c r="E285"/>
  <c r="Q284"/>
  <c r="N284"/>
  <c r="K284"/>
  <c r="H284"/>
  <c r="E284"/>
  <c r="Q283"/>
  <c r="N283"/>
  <c r="K283"/>
  <c r="H283"/>
  <c r="E283"/>
  <c r="Q282"/>
  <c r="N282"/>
  <c r="K282"/>
  <c r="H282"/>
  <c r="E282"/>
  <c r="Q281"/>
  <c r="N281"/>
  <c r="K281"/>
  <c r="H281"/>
  <c r="E281"/>
  <c r="Q280"/>
  <c r="N280"/>
  <c r="K280"/>
  <c r="H280"/>
  <c r="E280"/>
  <c r="P279"/>
  <c r="P278"/>
  <c r="M279"/>
  <c r="M278"/>
  <c r="J279"/>
  <c r="J278"/>
  <c r="G279"/>
  <c r="G278"/>
  <c r="D279"/>
  <c r="D278"/>
  <c r="Q277"/>
  <c r="N277"/>
  <c r="K277"/>
  <c r="H277"/>
  <c r="E277"/>
  <c r="Q276"/>
  <c r="N276"/>
  <c r="K276"/>
  <c r="H276"/>
  <c r="E276"/>
  <c r="Q275"/>
  <c r="N275"/>
  <c r="K275"/>
  <c r="H275"/>
  <c r="E275"/>
  <c r="Q274"/>
  <c r="N274"/>
  <c r="K274"/>
  <c r="H274"/>
  <c r="E274"/>
  <c r="Q273"/>
  <c r="N273"/>
  <c r="K273"/>
  <c r="H273"/>
  <c r="E273"/>
  <c r="Q272"/>
  <c r="N272"/>
  <c r="K272"/>
  <c r="H272"/>
  <c r="E272"/>
  <c r="P271"/>
  <c r="M271"/>
  <c r="J271"/>
  <c r="G271"/>
  <c r="D271"/>
  <c r="Q269"/>
  <c r="N269"/>
  <c r="K269"/>
  <c r="H269"/>
  <c r="E269"/>
  <c r="Q268"/>
  <c r="N268"/>
  <c r="K268"/>
  <c r="H268"/>
  <c r="E268"/>
  <c r="Q267"/>
  <c r="N267"/>
  <c r="K267"/>
  <c r="H267"/>
  <c r="E267"/>
  <c r="Q266"/>
  <c r="N266"/>
  <c r="K266"/>
  <c r="H266"/>
  <c r="E266"/>
  <c r="P265"/>
  <c r="M265"/>
  <c r="N265" s="1"/>
  <c r="J265"/>
  <c r="G265"/>
  <c r="D265"/>
  <c r="Q264"/>
  <c r="N264"/>
  <c r="K264"/>
  <c r="H264"/>
  <c r="E264"/>
  <c r="Q263"/>
  <c r="N263"/>
  <c r="K263"/>
  <c r="H263"/>
  <c r="E263"/>
  <c r="Q262"/>
  <c r="N262"/>
  <c r="K262"/>
  <c r="H262"/>
  <c r="E262"/>
  <c r="Q261"/>
  <c r="N261"/>
  <c r="K261"/>
  <c r="H261"/>
  <c r="E261"/>
  <c r="Q260"/>
  <c r="N260"/>
  <c r="K260"/>
  <c r="H260"/>
  <c r="E260"/>
  <c r="Q259"/>
  <c r="N259"/>
  <c r="K259"/>
  <c r="H259"/>
  <c r="E259"/>
  <c r="Q258"/>
  <c r="N258"/>
  <c r="K258"/>
  <c r="H258"/>
  <c r="E258"/>
  <c r="P257"/>
  <c r="P256" s="1"/>
  <c r="M257"/>
  <c r="M256" s="1"/>
  <c r="J257"/>
  <c r="J256" s="1"/>
  <c r="G257"/>
  <c r="G256" s="1"/>
  <c r="D257"/>
  <c r="D256" s="1"/>
  <c r="Q255"/>
  <c r="N255"/>
  <c r="K255"/>
  <c r="H255"/>
  <c r="E255"/>
  <c r="Q254"/>
  <c r="N254"/>
  <c r="K254"/>
  <c r="H254"/>
  <c r="E254"/>
  <c r="Q253"/>
  <c r="N253"/>
  <c r="K253"/>
  <c r="H253"/>
  <c r="E253"/>
  <c r="Q252"/>
  <c r="N252"/>
  <c r="K252"/>
  <c r="H252"/>
  <c r="E252"/>
  <c r="Q251"/>
  <c r="N251"/>
  <c r="K251"/>
  <c r="H251"/>
  <c r="E251"/>
  <c r="Q250"/>
  <c r="N250"/>
  <c r="K250"/>
  <c r="H250"/>
  <c r="E250"/>
  <c r="P249"/>
  <c r="M249"/>
  <c r="J249"/>
  <c r="G249"/>
  <c r="D249"/>
  <c r="Q247"/>
  <c r="N247"/>
  <c r="K247"/>
  <c r="H247"/>
  <c r="E247"/>
  <c r="Q246"/>
  <c r="N246"/>
  <c r="K246"/>
  <c r="H246"/>
  <c r="E246"/>
  <c r="Q245"/>
  <c r="N245"/>
  <c r="K245"/>
  <c r="H245"/>
  <c r="E245"/>
  <c r="Q244"/>
  <c r="N244"/>
  <c r="K244"/>
  <c r="H244"/>
  <c r="E244"/>
  <c r="P243"/>
  <c r="M243"/>
  <c r="J243"/>
  <c r="G243"/>
  <c r="D243"/>
  <c r="Q242"/>
  <c r="N242"/>
  <c r="K242"/>
  <c r="H242"/>
  <c r="E242"/>
  <c r="Q241"/>
  <c r="N241"/>
  <c r="K241"/>
  <c r="H241"/>
  <c r="E241"/>
  <c r="Q240"/>
  <c r="N240"/>
  <c r="K240"/>
  <c r="H240"/>
  <c r="E240"/>
  <c r="Q239"/>
  <c r="N239"/>
  <c r="K239"/>
  <c r="H239"/>
  <c r="E239"/>
  <c r="Q238"/>
  <c r="N238"/>
  <c r="K238"/>
  <c r="H238"/>
  <c r="E238"/>
  <c r="Q237"/>
  <c r="N237"/>
  <c r="K237"/>
  <c r="H237"/>
  <c r="E237"/>
  <c r="Q236"/>
  <c r="N236"/>
  <c r="K236"/>
  <c r="H236"/>
  <c r="E236"/>
  <c r="P235"/>
  <c r="P234"/>
  <c r="M235"/>
  <c r="M234"/>
  <c r="J235"/>
  <c r="J234"/>
  <c r="G235"/>
  <c r="G234"/>
  <c r="D235"/>
  <c r="D234"/>
  <c r="Q233"/>
  <c r="N233"/>
  <c r="K233"/>
  <c r="H233"/>
  <c r="E233"/>
  <c r="Q232"/>
  <c r="N232"/>
  <c r="K232"/>
  <c r="H232"/>
  <c r="E232"/>
  <c r="Q231"/>
  <c r="N231"/>
  <c r="K231"/>
  <c r="H231"/>
  <c r="E231"/>
  <c r="Q230"/>
  <c r="N230"/>
  <c r="K230"/>
  <c r="H230"/>
  <c r="E230"/>
  <c r="Q229"/>
  <c r="N229"/>
  <c r="K229"/>
  <c r="H229"/>
  <c r="E229"/>
  <c r="Q228"/>
  <c r="N228"/>
  <c r="K228"/>
  <c r="H228"/>
  <c r="E228"/>
  <c r="P227"/>
  <c r="M227"/>
  <c r="J227"/>
  <c r="G227"/>
  <c r="D227"/>
  <c r="Q225"/>
  <c r="N225"/>
  <c r="K225"/>
  <c r="H225"/>
  <c r="E225"/>
  <c r="Q224"/>
  <c r="N224"/>
  <c r="K224"/>
  <c r="H224"/>
  <c r="E224"/>
  <c r="Q223"/>
  <c r="N223"/>
  <c r="K223"/>
  <c r="H223"/>
  <c r="E223"/>
  <c r="Q222"/>
  <c r="N222"/>
  <c r="K222"/>
  <c r="H222"/>
  <c r="E222"/>
  <c r="P221"/>
  <c r="M221"/>
  <c r="J221"/>
  <c r="G221"/>
  <c r="D221"/>
  <c r="Q220"/>
  <c r="N220"/>
  <c r="K220"/>
  <c r="H220"/>
  <c r="E220"/>
  <c r="Q219"/>
  <c r="N219"/>
  <c r="K219"/>
  <c r="H219"/>
  <c r="E219"/>
  <c r="Q218"/>
  <c r="N218"/>
  <c r="K218"/>
  <c r="H218"/>
  <c r="E218"/>
  <c r="Q217"/>
  <c r="N217"/>
  <c r="K217"/>
  <c r="H217"/>
  <c r="E217"/>
  <c r="Q216"/>
  <c r="N216"/>
  <c r="K216"/>
  <c r="H216"/>
  <c r="E216"/>
  <c r="Q215"/>
  <c r="N215"/>
  <c r="K215"/>
  <c r="H215"/>
  <c r="E215"/>
  <c r="Q214"/>
  <c r="N214"/>
  <c r="K214"/>
  <c r="H214"/>
  <c r="E214"/>
  <c r="P213"/>
  <c r="P212" s="1"/>
  <c r="P26"/>
  <c r="M213"/>
  <c r="M212"/>
  <c r="M26"/>
  <c r="J213"/>
  <c r="J212" s="1"/>
  <c r="J26"/>
  <c r="G213"/>
  <c r="G212"/>
  <c r="G26"/>
  <c r="D213"/>
  <c r="D212"/>
  <c r="D26"/>
  <c r="Q211"/>
  <c r="N211"/>
  <c r="K211"/>
  <c r="H211"/>
  <c r="E211"/>
  <c r="Q210"/>
  <c r="N210"/>
  <c r="K210"/>
  <c r="H210"/>
  <c r="E210"/>
  <c r="Q209"/>
  <c r="N209"/>
  <c r="K209"/>
  <c r="H209"/>
  <c r="E209"/>
  <c r="Q208"/>
  <c r="N208"/>
  <c r="K208"/>
  <c r="H208"/>
  <c r="E208"/>
  <c r="Q207"/>
  <c r="N207"/>
  <c r="K207"/>
  <c r="H207"/>
  <c r="E207"/>
  <c r="Q206"/>
  <c r="N206"/>
  <c r="K206"/>
  <c r="H206"/>
  <c r="E206"/>
  <c r="P205"/>
  <c r="M205"/>
  <c r="J205"/>
  <c r="G205"/>
  <c r="D205"/>
  <c r="Q203"/>
  <c r="N203"/>
  <c r="K203"/>
  <c r="H203"/>
  <c r="E203"/>
  <c r="Q202"/>
  <c r="N202"/>
  <c r="K202"/>
  <c r="H202"/>
  <c r="E202"/>
  <c r="Q201"/>
  <c r="N201"/>
  <c r="K201"/>
  <c r="H201"/>
  <c r="E201"/>
  <c r="Q200"/>
  <c r="N200"/>
  <c r="K200"/>
  <c r="H200"/>
  <c r="E200"/>
  <c r="P199"/>
  <c r="P191"/>
  <c r="P190" s="1"/>
  <c r="M199"/>
  <c r="M191"/>
  <c r="M190" s="1"/>
  <c r="J199"/>
  <c r="J191"/>
  <c r="J190"/>
  <c r="G199"/>
  <c r="G191"/>
  <c r="G190" s="1"/>
  <c r="D199"/>
  <c r="D191"/>
  <c r="D190" s="1"/>
  <c r="Q198"/>
  <c r="N198"/>
  <c r="K198"/>
  <c r="H198"/>
  <c r="E198"/>
  <c r="Q197"/>
  <c r="N197"/>
  <c r="K197"/>
  <c r="H197"/>
  <c r="E197"/>
  <c r="Q196"/>
  <c r="N196"/>
  <c r="K196"/>
  <c r="H196"/>
  <c r="E196"/>
  <c r="Q195"/>
  <c r="N195"/>
  <c r="K195"/>
  <c r="H195"/>
  <c r="E195"/>
  <c r="Q194"/>
  <c r="N194"/>
  <c r="K194"/>
  <c r="H194"/>
  <c r="E194"/>
  <c r="Q193"/>
  <c r="N193"/>
  <c r="K193"/>
  <c r="H193"/>
  <c r="E193"/>
  <c r="Q192"/>
  <c r="N192"/>
  <c r="K192"/>
  <c r="H192"/>
  <c r="E192"/>
  <c r="Q189"/>
  <c r="N189"/>
  <c r="K189"/>
  <c r="H189"/>
  <c r="E189"/>
  <c r="Q188"/>
  <c r="N188"/>
  <c r="K188"/>
  <c r="H188"/>
  <c r="E188"/>
  <c r="Q187"/>
  <c r="N187"/>
  <c r="K187"/>
  <c r="H187"/>
  <c r="E187"/>
  <c r="Q186"/>
  <c r="N186"/>
  <c r="K186"/>
  <c r="H186"/>
  <c r="E186"/>
  <c r="Q185"/>
  <c r="N185"/>
  <c r="K185"/>
  <c r="H185"/>
  <c r="E185"/>
  <c r="Q184"/>
  <c r="N184"/>
  <c r="K184"/>
  <c r="H184"/>
  <c r="E184"/>
  <c r="Q181"/>
  <c r="N181"/>
  <c r="K181"/>
  <c r="H181"/>
  <c r="E181"/>
  <c r="Q180"/>
  <c r="N180"/>
  <c r="K180"/>
  <c r="H180"/>
  <c r="E180"/>
  <c r="Q179"/>
  <c r="N179"/>
  <c r="K179"/>
  <c r="H179"/>
  <c r="E179"/>
  <c r="Q178"/>
  <c r="N178"/>
  <c r="K178"/>
  <c r="H178"/>
  <c r="E178"/>
  <c r="Q176"/>
  <c r="N176"/>
  <c r="K176"/>
  <c r="H176"/>
  <c r="E176"/>
  <c r="Q175"/>
  <c r="N175"/>
  <c r="K175"/>
  <c r="H175"/>
  <c r="E175"/>
  <c r="Q174"/>
  <c r="N174"/>
  <c r="K174"/>
  <c r="H174"/>
  <c r="E174"/>
  <c r="Q173"/>
  <c r="N173"/>
  <c r="K173"/>
  <c r="H173"/>
  <c r="E173"/>
  <c r="Q172"/>
  <c r="N172"/>
  <c r="K172"/>
  <c r="H172"/>
  <c r="E172"/>
  <c r="Q171"/>
  <c r="N171"/>
  <c r="K171"/>
  <c r="H171"/>
  <c r="E171"/>
  <c r="Q170"/>
  <c r="N170"/>
  <c r="K170"/>
  <c r="H170"/>
  <c r="E170"/>
  <c r="Q167"/>
  <c r="N167"/>
  <c r="K167"/>
  <c r="H167"/>
  <c r="E167"/>
  <c r="Q166"/>
  <c r="N166"/>
  <c r="K166"/>
  <c r="H166"/>
  <c r="E166"/>
  <c r="Q165"/>
  <c r="N165"/>
  <c r="K165"/>
  <c r="H165"/>
  <c r="E165"/>
  <c r="Q164"/>
  <c r="N164"/>
  <c r="K164"/>
  <c r="H164"/>
  <c r="E164"/>
  <c r="Q163"/>
  <c r="N163"/>
  <c r="K163"/>
  <c r="H163"/>
  <c r="E163"/>
  <c r="Q162"/>
  <c r="N162"/>
  <c r="K162"/>
  <c r="H162"/>
  <c r="E162"/>
  <c r="Q159"/>
  <c r="N159"/>
  <c r="K159"/>
  <c r="H159"/>
  <c r="E159"/>
  <c r="Q158"/>
  <c r="N158"/>
  <c r="K158"/>
  <c r="H158"/>
  <c r="E158"/>
  <c r="Q157"/>
  <c r="N157"/>
  <c r="K157"/>
  <c r="H157"/>
  <c r="E157"/>
  <c r="Q156"/>
  <c r="N156"/>
  <c r="K156"/>
  <c r="H156"/>
  <c r="E156"/>
  <c r="Q154"/>
  <c r="N154"/>
  <c r="K154"/>
  <c r="H154"/>
  <c r="E154"/>
  <c r="Q153"/>
  <c r="N153"/>
  <c r="K153"/>
  <c r="H153"/>
  <c r="E153"/>
  <c r="Q152"/>
  <c r="N152"/>
  <c r="K152"/>
  <c r="H152"/>
  <c r="E152"/>
  <c r="Q151"/>
  <c r="N151"/>
  <c r="K151"/>
  <c r="H151"/>
  <c r="E151"/>
  <c r="Q150"/>
  <c r="N150"/>
  <c r="K150"/>
  <c r="H150"/>
  <c r="E150"/>
  <c r="Q149"/>
  <c r="N149"/>
  <c r="K149"/>
  <c r="H149"/>
  <c r="E149"/>
  <c r="Q148"/>
  <c r="N148"/>
  <c r="K148"/>
  <c r="H148"/>
  <c r="E148"/>
  <c r="Q145"/>
  <c r="N145"/>
  <c r="K145"/>
  <c r="H145"/>
  <c r="E145"/>
  <c r="Q144"/>
  <c r="N144"/>
  <c r="K144"/>
  <c r="H144"/>
  <c r="E144"/>
  <c r="Q143"/>
  <c r="N143"/>
  <c r="K143"/>
  <c r="H143"/>
  <c r="E143"/>
  <c r="Q142"/>
  <c r="N142"/>
  <c r="K142"/>
  <c r="H142"/>
  <c r="E142"/>
  <c r="Q141"/>
  <c r="N141"/>
  <c r="K141"/>
  <c r="H141"/>
  <c r="E141"/>
  <c r="Q140"/>
  <c r="N140"/>
  <c r="K140"/>
  <c r="H140"/>
  <c r="E140"/>
  <c r="Q137"/>
  <c r="N137"/>
  <c r="K137"/>
  <c r="H137"/>
  <c r="E137"/>
  <c r="Q136"/>
  <c r="N136"/>
  <c r="K136"/>
  <c r="H136"/>
  <c r="E136"/>
  <c r="Q135"/>
  <c r="N135"/>
  <c r="K135"/>
  <c r="H135"/>
  <c r="E135"/>
  <c r="Q134"/>
  <c r="N134"/>
  <c r="K134"/>
  <c r="H134"/>
  <c r="E134"/>
  <c r="Q132"/>
  <c r="N132"/>
  <c r="K132"/>
  <c r="H132"/>
  <c r="E132"/>
  <c r="Q131"/>
  <c r="N131"/>
  <c r="K131"/>
  <c r="H131"/>
  <c r="E131"/>
  <c r="Q130"/>
  <c r="N130"/>
  <c r="K130"/>
  <c r="H130"/>
  <c r="E130"/>
  <c r="Q129"/>
  <c r="N129"/>
  <c r="K129"/>
  <c r="H129"/>
  <c r="E129"/>
  <c r="Q128"/>
  <c r="N128"/>
  <c r="K128"/>
  <c r="H128"/>
  <c r="E128"/>
  <c r="Q127"/>
  <c r="N127"/>
  <c r="K127"/>
  <c r="H127"/>
  <c r="E127"/>
  <c r="Q126"/>
  <c r="N126"/>
  <c r="K126"/>
  <c r="H126"/>
  <c r="E126"/>
  <c r="Q123"/>
  <c r="N123"/>
  <c r="K123"/>
  <c r="H123"/>
  <c r="E123"/>
  <c r="Q122"/>
  <c r="N122"/>
  <c r="K122"/>
  <c r="H122"/>
  <c r="E122"/>
  <c r="Q121"/>
  <c r="N121"/>
  <c r="K121"/>
  <c r="H121"/>
  <c r="E121"/>
  <c r="Q120"/>
  <c r="N120"/>
  <c r="K120"/>
  <c r="H120"/>
  <c r="E120"/>
  <c r="Q119"/>
  <c r="N119"/>
  <c r="K119"/>
  <c r="H119"/>
  <c r="E119"/>
  <c r="Q118"/>
  <c r="N118"/>
  <c r="K118"/>
  <c r="H118"/>
  <c r="E118"/>
  <c r="Q115"/>
  <c r="N115"/>
  <c r="K115"/>
  <c r="H115"/>
  <c r="E115"/>
  <c r="Q114"/>
  <c r="N114"/>
  <c r="K114"/>
  <c r="H114"/>
  <c r="E114"/>
  <c r="Q113"/>
  <c r="N113"/>
  <c r="K113"/>
  <c r="H113"/>
  <c r="E113"/>
  <c r="Q112"/>
  <c r="N112"/>
  <c r="K112"/>
  <c r="H112"/>
  <c r="E112"/>
  <c r="Q110"/>
  <c r="N110"/>
  <c r="K110"/>
  <c r="H110"/>
  <c r="E110"/>
  <c r="Q109"/>
  <c r="N109"/>
  <c r="K109"/>
  <c r="H109"/>
  <c r="E109"/>
  <c r="Q108"/>
  <c r="N108"/>
  <c r="K108"/>
  <c r="H108"/>
  <c r="E108"/>
  <c r="Q107"/>
  <c r="N107"/>
  <c r="K107"/>
  <c r="H107"/>
  <c r="E107"/>
  <c r="Q106"/>
  <c r="N106"/>
  <c r="K106"/>
  <c r="H106"/>
  <c r="E106"/>
  <c r="Q105"/>
  <c r="N105"/>
  <c r="K105"/>
  <c r="H105"/>
  <c r="E105"/>
  <c r="Q104"/>
  <c r="N104"/>
  <c r="K104"/>
  <c r="H104"/>
  <c r="E104"/>
  <c r="Q101"/>
  <c r="N101"/>
  <c r="K101"/>
  <c r="H101"/>
  <c r="E101"/>
  <c r="Q100"/>
  <c r="N100"/>
  <c r="K100"/>
  <c r="H100"/>
  <c r="E100"/>
  <c r="Q99"/>
  <c r="N99"/>
  <c r="K99"/>
  <c r="H99"/>
  <c r="E99"/>
  <c r="Q98"/>
  <c r="N98"/>
  <c r="K98"/>
  <c r="H98"/>
  <c r="E98"/>
  <c r="Q97"/>
  <c r="N97"/>
  <c r="K97"/>
  <c r="H97"/>
  <c r="E97"/>
  <c r="Q96"/>
  <c r="N96"/>
  <c r="K96"/>
  <c r="H96"/>
  <c r="E96"/>
  <c r="Q93"/>
  <c r="N93"/>
  <c r="K93"/>
  <c r="H93"/>
  <c r="E93"/>
  <c r="Q92"/>
  <c r="N92"/>
  <c r="K92"/>
  <c r="H92"/>
  <c r="E92"/>
  <c r="Q91"/>
  <c r="N91"/>
  <c r="K91"/>
  <c r="H91"/>
  <c r="E91"/>
  <c r="Q90"/>
  <c r="N90"/>
  <c r="K90"/>
  <c r="H90"/>
  <c r="E90"/>
  <c r="Q88"/>
  <c r="N88"/>
  <c r="K88"/>
  <c r="H88"/>
  <c r="E88"/>
  <c r="Q87"/>
  <c r="N87"/>
  <c r="K87"/>
  <c r="H87"/>
  <c r="E87"/>
  <c r="Q86"/>
  <c r="N86"/>
  <c r="K86"/>
  <c r="H86"/>
  <c r="E86"/>
  <c r="Q85"/>
  <c r="N85"/>
  <c r="K85"/>
  <c r="H85"/>
  <c r="E85"/>
  <c r="Q84"/>
  <c r="N84"/>
  <c r="K84"/>
  <c r="H84"/>
  <c r="E84"/>
  <c r="Q83"/>
  <c r="N83"/>
  <c r="K83"/>
  <c r="H83"/>
  <c r="E83"/>
  <c r="Q82"/>
  <c r="N82"/>
  <c r="K82"/>
  <c r="H82"/>
  <c r="E82"/>
  <c r="Q79"/>
  <c r="N79"/>
  <c r="K79"/>
  <c r="H79"/>
  <c r="E79"/>
  <c r="Q78"/>
  <c r="N78"/>
  <c r="K78"/>
  <c r="H78"/>
  <c r="E78"/>
  <c r="Q77"/>
  <c r="N77"/>
  <c r="K77"/>
  <c r="H77"/>
  <c r="E77"/>
  <c r="Q76"/>
  <c r="N76"/>
  <c r="K76"/>
  <c r="H76"/>
  <c r="E76"/>
  <c r="Q75"/>
  <c r="N75"/>
  <c r="K75"/>
  <c r="H75"/>
  <c r="E75"/>
  <c r="Q74"/>
  <c r="N74"/>
  <c r="K74"/>
  <c r="H74"/>
  <c r="E74"/>
  <c r="Q71"/>
  <c r="N71"/>
  <c r="K71"/>
  <c r="H71"/>
  <c r="E71"/>
  <c r="Q70"/>
  <c r="N70"/>
  <c r="K70"/>
  <c r="H70"/>
  <c r="E70"/>
  <c r="Q69"/>
  <c r="N69"/>
  <c r="K69"/>
  <c r="H69"/>
  <c r="E69"/>
  <c r="Q68"/>
  <c r="N68"/>
  <c r="K68"/>
  <c r="H68"/>
  <c r="E68"/>
  <c r="Q66"/>
  <c r="N66"/>
  <c r="K66"/>
  <c r="H66"/>
  <c r="E66"/>
  <c r="Q65"/>
  <c r="N65"/>
  <c r="K65"/>
  <c r="H65"/>
  <c r="E65"/>
  <c r="Q64"/>
  <c r="N64"/>
  <c r="K64"/>
  <c r="H64"/>
  <c r="E64"/>
  <c r="Q63"/>
  <c r="N63"/>
  <c r="K63"/>
  <c r="H63"/>
  <c r="E63"/>
  <c r="Q62"/>
  <c r="N62"/>
  <c r="K62"/>
  <c r="H62"/>
  <c r="E62"/>
  <c r="Q61"/>
  <c r="N61"/>
  <c r="K61"/>
  <c r="H61"/>
  <c r="E61"/>
  <c r="Q60"/>
  <c r="N60"/>
  <c r="K60"/>
  <c r="H60"/>
  <c r="E60"/>
  <c r="Q57"/>
  <c r="N57"/>
  <c r="K57"/>
  <c r="H57"/>
  <c r="E57"/>
  <c r="Q56"/>
  <c r="N56"/>
  <c r="K56"/>
  <c r="H56"/>
  <c r="E56"/>
  <c r="Q55"/>
  <c r="N55"/>
  <c r="K55"/>
  <c r="H55"/>
  <c r="E55"/>
  <c r="Q54"/>
  <c r="N54"/>
  <c r="K54"/>
  <c r="H54"/>
  <c r="E54"/>
  <c r="Q53"/>
  <c r="N53"/>
  <c r="K53"/>
  <c r="H53"/>
  <c r="E53"/>
  <c r="Q52"/>
  <c r="N52"/>
  <c r="K52"/>
  <c r="H52"/>
  <c r="E52"/>
  <c r="Q49"/>
  <c r="Q48"/>
  <c r="Q47"/>
  <c r="Q46"/>
  <c r="Q44"/>
  <c r="Q43"/>
  <c r="Q42"/>
  <c r="Q41"/>
  <c r="Q40"/>
  <c r="Q39"/>
  <c r="Q38"/>
  <c r="Q35"/>
  <c r="Q34"/>
  <c r="Q33"/>
  <c r="Q32"/>
  <c r="Q31"/>
  <c r="Q30"/>
  <c r="N49"/>
  <c r="N48"/>
  <c r="N47"/>
  <c r="N46"/>
  <c r="N44"/>
  <c r="N43"/>
  <c r="N42"/>
  <c r="N41"/>
  <c r="N40"/>
  <c r="N39"/>
  <c r="N38"/>
  <c r="N35"/>
  <c r="N34"/>
  <c r="N33"/>
  <c r="N32"/>
  <c r="N31"/>
  <c r="N30"/>
  <c r="K49"/>
  <c r="K48"/>
  <c r="K47"/>
  <c r="K46"/>
  <c r="K44"/>
  <c r="K43"/>
  <c r="K42"/>
  <c r="K41"/>
  <c r="K40"/>
  <c r="K39"/>
  <c r="K38"/>
  <c r="K35"/>
  <c r="K34"/>
  <c r="K33"/>
  <c r="K32"/>
  <c r="K31"/>
  <c r="K30"/>
  <c r="H49"/>
  <c r="H48"/>
  <c r="H47"/>
  <c r="H46"/>
  <c r="H44"/>
  <c r="H43"/>
  <c r="H42"/>
  <c r="H41"/>
  <c r="H40"/>
  <c r="H39"/>
  <c r="H38"/>
  <c r="H35"/>
  <c r="H34"/>
  <c r="H33"/>
  <c r="H32"/>
  <c r="H31"/>
  <c r="H30"/>
  <c r="E30"/>
  <c r="E31"/>
  <c r="E32"/>
  <c r="E33"/>
  <c r="E34"/>
  <c r="E35"/>
  <c r="E38"/>
  <c r="E39"/>
  <c r="E40"/>
  <c r="E41"/>
  <c r="E42"/>
  <c r="E43"/>
  <c r="E44"/>
  <c r="E46"/>
  <c r="E47"/>
  <c r="E48"/>
  <c r="E49"/>
  <c r="J21"/>
  <c r="J183"/>
  <c r="J177"/>
  <c r="J169"/>
  <c r="J168" s="1"/>
  <c r="J14" s="1"/>
  <c r="M21"/>
  <c r="M183"/>
  <c r="M177"/>
  <c r="M169"/>
  <c r="M168"/>
  <c r="D21"/>
  <c r="D183"/>
  <c r="D177"/>
  <c r="D169"/>
  <c r="D168" s="1"/>
  <c r="P21"/>
  <c r="P183"/>
  <c r="P177"/>
  <c r="P169"/>
  <c r="P168" s="1"/>
  <c r="G21"/>
  <c r="G183"/>
  <c r="G177"/>
  <c r="G169"/>
  <c r="G168" s="1"/>
  <c r="H520"/>
  <c r="E529"/>
  <c r="N521"/>
  <c r="L520"/>
  <c r="N520" s="1"/>
  <c r="H499"/>
  <c r="E521"/>
  <c r="K521"/>
  <c r="I520"/>
  <c r="Q521"/>
  <c r="O520"/>
  <c r="Q520" s="1"/>
  <c r="H521"/>
  <c r="P16"/>
  <c r="P161"/>
  <c r="P155"/>
  <c r="P147"/>
  <c r="P146"/>
  <c r="M16"/>
  <c r="M161"/>
  <c r="M155"/>
  <c r="M147"/>
  <c r="M146" s="1"/>
  <c r="O513"/>
  <c r="C513"/>
  <c r="F491"/>
  <c r="H491" s="1"/>
  <c r="L513"/>
  <c r="G16"/>
  <c r="G161"/>
  <c r="G155"/>
  <c r="G147"/>
  <c r="G146" s="1"/>
  <c r="D16"/>
  <c r="D161"/>
  <c r="D155"/>
  <c r="D147"/>
  <c r="D146" s="1"/>
  <c r="J16"/>
  <c r="J161"/>
  <c r="J155"/>
  <c r="J147"/>
  <c r="J146"/>
  <c r="K520"/>
  <c r="I513"/>
  <c r="K513" s="1"/>
  <c r="I507"/>
  <c r="D11"/>
  <c r="D139"/>
  <c r="D133"/>
  <c r="D125"/>
  <c r="D124"/>
  <c r="D117"/>
  <c r="N513"/>
  <c r="L507"/>
  <c r="C507"/>
  <c r="E513"/>
  <c r="M11"/>
  <c r="M139"/>
  <c r="M133"/>
  <c r="M125"/>
  <c r="M124"/>
  <c r="M117"/>
  <c r="J11"/>
  <c r="J139"/>
  <c r="J133"/>
  <c r="J125"/>
  <c r="J124"/>
  <c r="J117"/>
  <c r="G11"/>
  <c r="G139"/>
  <c r="G133"/>
  <c r="G125"/>
  <c r="G124"/>
  <c r="G117"/>
  <c r="F485"/>
  <c r="H485" s="1"/>
  <c r="Q513"/>
  <c r="O507"/>
  <c r="P11"/>
  <c r="P139"/>
  <c r="P133"/>
  <c r="P125"/>
  <c r="P124"/>
  <c r="P117"/>
  <c r="G27"/>
  <c r="G111"/>
  <c r="M27"/>
  <c r="M111"/>
  <c r="C499"/>
  <c r="C498" s="1"/>
  <c r="E498" s="1"/>
  <c r="D27"/>
  <c r="D111"/>
  <c r="P27"/>
  <c r="P111"/>
  <c r="J27"/>
  <c r="J111"/>
  <c r="N507"/>
  <c r="L499"/>
  <c r="K507"/>
  <c r="I499"/>
  <c r="Q507"/>
  <c r="O499"/>
  <c r="F477"/>
  <c r="M25"/>
  <c r="M103"/>
  <c r="N499"/>
  <c r="L498"/>
  <c r="P25"/>
  <c r="P103"/>
  <c r="Q499"/>
  <c r="O498"/>
  <c r="G25"/>
  <c r="G103"/>
  <c r="G102" s="1"/>
  <c r="H477"/>
  <c r="F476"/>
  <c r="H476" s="1"/>
  <c r="I498"/>
  <c r="K499"/>
  <c r="J25"/>
  <c r="J103"/>
  <c r="J102" s="1"/>
  <c r="D25"/>
  <c r="D103"/>
  <c r="D24"/>
  <c r="G24"/>
  <c r="Q498"/>
  <c r="O491"/>
  <c r="Q491" s="1"/>
  <c r="N498"/>
  <c r="L491"/>
  <c r="N491" s="1"/>
  <c r="K498"/>
  <c r="I491"/>
  <c r="K491" s="1"/>
  <c r="J24"/>
  <c r="F469"/>
  <c r="H469" s="1"/>
  <c r="C491"/>
  <c r="E491" s="1"/>
  <c r="P102"/>
  <c r="P24"/>
  <c r="M24"/>
  <c r="M102"/>
  <c r="L485"/>
  <c r="N485" s="1"/>
  <c r="M95"/>
  <c r="C485"/>
  <c r="E485" s="1"/>
  <c r="J95"/>
  <c r="G95"/>
  <c r="I485"/>
  <c r="K485"/>
  <c r="O485"/>
  <c r="Q485" s="1"/>
  <c r="F463"/>
  <c r="H463" s="1"/>
  <c r="P95"/>
  <c r="D22"/>
  <c r="D89"/>
  <c r="G22"/>
  <c r="G89"/>
  <c r="C477"/>
  <c r="C476" s="1"/>
  <c r="E476" s="1"/>
  <c r="F455"/>
  <c r="H455"/>
  <c r="I477"/>
  <c r="K477"/>
  <c r="P22"/>
  <c r="P89"/>
  <c r="O477"/>
  <c r="O476"/>
  <c r="Q476" s="1"/>
  <c r="J22"/>
  <c r="J89"/>
  <c r="M22"/>
  <c r="M89"/>
  <c r="L477"/>
  <c r="J20"/>
  <c r="J81"/>
  <c r="J80"/>
  <c r="P20"/>
  <c r="P81"/>
  <c r="P80" s="1"/>
  <c r="F454"/>
  <c r="H454"/>
  <c r="G20"/>
  <c r="G81"/>
  <c r="G80" s="1"/>
  <c r="M20"/>
  <c r="M81"/>
  <c r="M80" s="1"/>
  <c r="Q477"/>
  <c r="I476"/>
  <c r="K476" s="1"/>
  <c r="D20"/>
  <c r="D81"/>
  <c r="D80" s="1"/>
  <c r="I469"/>
  <c r="M19"/>
  <c r="F447"/>
  <c r="J19"/>
  <c r="C469"/>
  <c r="E469" s="1"/>
  <c r="D19"/>
  <c r="G19"/>
  <c r="P19"/>
  <c r="L469"/>
  <c r="N469"/>
  <c r="O469"/>
  <c r="Q469"/>
  <c r="P18"/>
  <c r="P73"/>
  <c r="D18"/>
  <c r="D73"/>
  <c r="J18"/>
  <c r="J73"/>
  <c r="M18"/>
  <c r="M73"/>
  <c r="L463"/>
  <c r="N463"/>
  <c r="F441"/>
  <c r="H447"/>
  <c r="K469"/>
  <c r="I463"/>
  <c r="K463" s="1"/>
  <c r="O463"/>
  <c r="Q463" s="1"/>
  <c r="G18"/>
  <c r="G73"/>
  <c r="C463"/>
  <c r="E463" s="1"/>
  <c r="M17"/>
  <c r="M67"/>
  <c r="D17"/>
  <c r="D67"/>
  <c r="I455"/>
  <c r="K455" s="1"/>
  <c r="H441"/>
  <c r="F433"/>
  <c r="H433" s="1"/>
  <c r="C455"/>
  <c r="O455"/>
  <c r="Q455"/>
  <c r="L455"/>
  <c r="J17"/>
  <c r="J67"/>
  <c r="P17"/>
  <c r="P67"/>
  <c r="G17"/>
  <c r="G67"/>
  <c r="G59"/>
  <c r="J59"/>
  <c r="O454"/>
  <c r="D59"/>
  <c r="P59"/>
  <c r="L454"/>
  <c r="N455"/>
  <c r="I454"/>
  <c r="M59"/>
  <c r="E455"/>
  <c r="C454"/>
  <c r="K454"/>
  <c r="I447"/>
  <c r="F425"/>
  <c r="E454"/>
  <c r="C447"/>
  <c r="E447" s="1"/>
  <c r="P58"/>
  <c r="J58"/>
  <c r="Q454"/>
  <c r="O447"/>
  <c r="M58"/>
  <c r="N454"/>
  <c r="L447"/>
  <c r="N447" s="1"/>
  <c r="D58"/>
  <c r="L441"/>
  <c r="N441" s="1"/>
  <c r="H425"/>
  <c r="F419"/>
  <c r="G13"/>
  <c r="G51"/>
  <c r="P13"/>
  <c r="P51"/>
  <c r="C441"/>
  <c r="E441" s="1"/>
  <c r="K447"/>
  <c r="I441"/>
  <c r="K441" s="1"/>
  <c r="Q447"/>
  <c r="O441"/>
  <c r="D13"/>
  <c r="D51"/>
  <c r="M13"/>
  <c r="M51"/>
  <c r="J13"/>
  <c r="J51"/>
  <c r="G12"/>
  <c r="G45"/>
  <c r="D12"/>
  <c r="D45"/>
  <c r="C433"/>
  <c r="E433" s="1"/>
  <c r="J12"/>
  <c r="J45"/>
  <c r="I433"/>
  <c r="P12"/>
  <c r="P45"/>
  <c r="L433"/>
  <c r="M12"/>
  <c r="M45"/>
  <c r="Q441"/>
  <c r="O433"/>
  <c r="O432"/>
  <c r="Q432" s="1"/>
  <c r="H419"/>
  <c r="F411"/>
  <c r="F410" s="1"/>
  <c r="H411"/>
  <c r="M37"/>
  <c r="M10"/>
  <c r="P10"/>
  <c r="P37"/>
  <c r="J10"/>
  <c r="J37"/>
  <c r="D10"/>
  <c r="D37"/>
  <c r="Q433"/>
  <c r="K433"/>
  <c r="I432"/>
  <c r="K432" s="1"/>
  <c r="G37"/>
  <c r="G10"/>
  <c r="J36"/>
  <c r="J9"/>
  <c r="O425"/>
  <c r="Q425" s="1"/>
  <c r="M36"/>
  <c r="M9"/>
  <c r="I425"/>
  <c r="C425"/>
  <c r="L425"/>
  <c r="D36"/>
  <c r="D9"/>
  <c r="P9"/>
  <c r="H410"/>
  <c r="F403"/>
  <c r="G36"/>
  <c r="G9"/>
  <c r="N425"/>
  <c r="L419"/>
  <c r="N419" s="1"/>
  <c r="K425"/>
  <c r="I419"/>
  <c r="K419" s="1"/>
  <c r="O419"/>
  <c r="P8"/>
  <c r="P29"/>
  <c r="P7"/>
  <c r="G8"/>
  <c r="G29"/>
  <c r="F397"/>
  <c r="H397" s="1"/>
  <c r="D29"/>
  <c r="C419"/>
  <c r="E419" s="1"/>
  <c r="M8"/>
  <c r="M29"/>
  <c r="J8"/>
  <c r="J29"/>
  <c r="Q419"/>
  <c r="O411"/>
  <c r="Q411" s="1"/>
  <c r="C411"/>
  <c r="E411"/>
  <c r="F389"/>
  <c r="H389" s="1"/>
  <c r="L411"/>
  <c r="I411"/>
  <c r="K411" s="1"/>
  <c r="C410"/>
  <c r="E410"/>
  <c r="I410"/>
  <c r="K410" s="1"/>
  <c r="F388"/>
  <c r="H388" s="1"/>
  <c r="O410"/>
  <c r="Q410" s="1"/>
  <c r="L403"/>
  <c r="N403" s="1"/>
  <c r="F381"/>
  <c r="H381" s="1"/>
  <c r="O403"/>
  <c r="Q403" s="1"/>
  <c r="I403"/>
  <c r="K403" s="1"/>
  <c r="C403"/>
  <c r="E403" s="1"/>
  <c r="F375"/>
  <c r="O397"/>
  <c r="L397"/>
  <c r="N397" s="1"/>
  <c r="I397"/>
  <c r="C397"/>
  <c r="E397" s="1"/>
  <c r="C389"/>
  <c r="C388"/>
  <c r="E388" s="1"/>
  <c r="Q397"/>
  <c r="O389"/>
  <c r="O388" s="1"/>
  <c r="Q388" s="1"/>
  <c r="L389"/>
  <c r="K397"/>
  <c r="I389"/>
  <c r="H375"/>
  <c r="F367"/>
  <c r="F366" s="1"/>
  <c r="H366" s="1"/>
  <c r="K389"/>
  <c r="I388"/>
  <c r="Q389"/>
  <c r="N389"/>
  <c r="L388"/>
  <c r="H367"/>
  <c r="E389"/>
  <c r="O381"/>
  <c r="F359"/>
  <c r="H359" s="1"/>
  <c r="N388"/>
  <c r="L381"/>
  <c r="K388"/>
  <c r="I381"/>
  <c r="K381" s="1"/>
  <c r="C381"/>
  <c r="F353"/>
  <c r="C375"/>
  <c r="E375" s="1"/>
  <c r="E381"/>
  <c r="N381"/>
  <c r="L375"/>
  <c r="N375" s="1"/>
  <c r="Q381"/>
  <c r="O375"/>
  <c r="I375"/>
  <c r="K375" s="1"/>
  <c r="L367"/>
  <c r="N367" s="1"/>
  <c r="C367"/>
  <c r="C366"/>
  <c r="E366" s="1"/>
  <c r="I367"/>
  <c r="Q375"/>
  <c r="O367"/>
  <c r="Q367" s="1"/>
  <c r="H353"/>
  <c r="F345"/>
  <c r="E367"/>
  <c r="H345"/>
  <c r="F344"/>
  <c r="H344" s="1"/>
  <c r="K367"/>
  <c r="I366"/>
  <c r="K366" s="1"/>
  <c r="L366"/>
  <c r="O366"/>
  <c r="Q366" s="1"/>
  <c r="F337"/>
  <c r="H337" s="1"/>
  <c r="I359"/>
  <c r="C359"/>
  <c r="E359" s="1"/>
  <c r="N366"/>
  <c r="L359"/>
  <c r="O359"/>
  <c r="Q359" s="1"/>
  <c r="I353"/>
  <c r="N359"/>
  <c r="L353"/>
  <c r="O353"/>
  <c r="Q353" s="1"/>
  <c r="C353"/>
  <c r="F331"/>
  <c r="H331" s="1"/>
  <c r="O345"/>
  <c r="Q345" s="1"/>
  <c r="C345"/>
  <c r="C344"/>
  <c r="E344" s="1"/>
  <c r="K353"/>
  <c r="I345"/>
  <c r="F323"/>
  <c r="N353"/>
  <c r="L345"/>
  <c r="E345"/>
  <c r="H323"/>
  <c r="F322"/>
  <c r="H322" s="1"/>
  <c r="N345"/>
  <c r="L344"/>
  <c r="K345"/>
  <c r="I344"/>
  <c r="K344" s="1"/>
  <c r="O344"/>
  <c r="Q344" s="1"/>
  <c r="I337"/>
  <c r="F315"/>
  <c r="H315" s="1"/>
  <c r="O337"/>
  <c r="C337"/>
  <c r="E337" s="1"/>
  <c r="N344"/>
  <c r="L337"/>
  <c r="C331"/>
  <c r="E331" s="1"/>
  <c r="F309"/>
  <c r="Q337"/>
  <c r="O331"/>
  <c r="K337"/>
  <c r="I331"/>
  <c r="L331"/>
  <c r="N331" s="1"/>
  <c r="N337"/>
  <c r="F301"/>
  <c r="H301" s="1"/>
  <c r="L323"/>
  <c r="L322" s="1"/>
  <c r="N322" s="1"/>
  <c r="Q331"/>
  <c r="O323"/>
  <c r="K331"/>
  <c r="I323"/>
  <c r="C323"/>
  <c r="E323" s="1"/>
  <c r="N323"/>
  <c r="Q323"/>
  <c r="O322"/>
  <c r="F300"/>
  <c r="H300" s="1"/>
  <c r="L315"/>
  <c r="Q322"/>
  <c r="O315"/>
  <c r="Q315" s="1"/>
  <c r="I315"/>
  <c r="C315"/>
  <c r="E315" s="1"/>
  <c r="F293"/>
  <c r="K315"/>
  <c r="I309"/>
  <c r="K309" s="1"/>
  <c r="N315"/>
  <c r="L309"/>
  <c r="O309"/>
  <c r="Q309" s="1"/>
  <c r="C309"/>
  <c r="E309" s="1"/>
  <c r="F287"/>
  <c r="H287" s="1"/>
  <c r="F279"/>
  <c r="N309"/>
  <c r="L301"/>
  <c r="N301" s="1"/>
  <c r="O301"/>
  <c r="O300" s="1"/>
  <c r="Q300" s="1"/>
  <c r="I301"/>
  <c r="C301"/>
  <c r="C300" s="1"/>
  <c r="E300" s="1"/>
  <c r="I300"/>
  <c r="K300" s="1"/>
  <c r="K301"/>
  <c r="F271"/>
  <c r="L293"/>
  <c r="C293"/>
  <c r="O293"/>
  <c r="Q293" s="1"/>
  <c r="I293"/>
  <c r="K293" s="1"/>
  <c r="O287"/>
  <c r="N293"/>
  <c r="L287"/>
  <c r="C287"/>
  <c r="E287" s="1"/>
  <c r="E293"/>
  <c r="H271"/>
  <c r="F265"/>
  <c r="I287"/>
  <c r="K287" s="1"/>
  <c r="H265"/>
  <c r="F257"/>
  <c r="F256" s="1"/>
  <c r="I279"/>
  <c r="K279" s="1"/>
  <c r="Q287"/>
  <c r="O279"/>
  <c r="C279"/>
  <c r="C278"/>
  <c r="E278" s="1"/>
  <c r="N287"/>
  <c r="L279"/>
  <c r="I278"/>
  <c r="N279"/>
  <c r="L278"/>
  <c r="E279"/>
  <c r="N278"/>
  <c r="L271"/>
  <c r="F249"/>
  <c r="H249" s="1"/>
  <c r="C271"/>
  <c r="O271"/>
  <c r="K278"/>
  <c r="I271"/>
  <c r="F243"/>
  <c r="H243" s="1"/>
  <c r="K271"/>
  <c r="I265"/>
  <c r="K265" s="1"/>
  <c r="C265"/>
  <c r="E265"/>
  <c r="N271"/>
  <c r="L265"/>
  <c r="Q271"/>
  <c r="O265"/>
  <c r="Q265" s="1"/>
  <c r="L257"/>
  <c r="O257"/>
  <c r="O256" s="1"/>
  <c r="Q256" s="1"/>
  <c r="C257"/>
  <c r="C256" s="1"/>
  <c r="E256"/>
  <c r="I257"/>
  <c r="F235"/>
  <c r="F234"/>
  <c r="H234" s="1"/>
  <c r="Q257"/>
  <c r="N257"/>
  <c r="L256"/>
  <c r="N256" s="1"/>
  <c r="H235"/>
  <c r="E257"/>
  <c r="F227"/>
  <c r="H227" s="1"/>
  <c r="L249"/>
  <c r="N249" s="1"/>
  <c r="C249"/>
  <c r="E249" s="1"/>
  <c r="O249"/>
  <c r="I249"/>
  <c r="K249" s="1"/>
  <c r="L243"/>
  <c r="I243"/>
  <c r="C243"/>
  <c r="E243" s="1"/>
  <c r="F221"/>
  <c r="Q249"/>
  <c r="O243"/>
  <c r="C235"/>
  <c r="C234" s="1"/>
  <c r="E234" s="1"/>
  <c r="Q243"/>
  <c r="O235"/>
  <c r="O234" s="1"/>
  <c r="H221"/>
  <c r="F213"/>
  <c r="K243"/>
  <c r="I235"/>
  <c r="N243"/>
  <c r="L235"/>
  <c r="K235"/>
  <c r="I234"/>
  <c r="K234" s="1"/>
  <c r="Q235"/>
  <c r="N235"/>
  <c r="L234"/>
  <c r="N234" s="1"/>
  <c r="H213"/>
  <c r="F212"/>
  <c r="Q234"/>
  <c r="O227"/>
  <c r="L227"/>
  <c r="I227"/>
  <c r="K227" s="1"/>
  <c r="H212"/>
  <c r="F26"/>
  <c r="H26" s="1"/>
  <c r="F205"/>
  <c r="C227"/>
  <c r="E227" s="1"/>
  <c r="N227"/>
  <c r="L221"/>
  <c r="I221"/>
  <c r="Q227"/>
  <c r="O221"/>
  <c r="C221"/>
  <c r="F199"/>
  <c r="H199"/>
  <c r="F191"/>
  <c r="Q221"/>
  <c r="O213"/>
  <c r="N221"/>
  <c r="L213"/>
  <c r="N213" s="1"/>
  <c r="C213"/>
  <c r="C212" s="1"/>
  <c r="E212"/>
  <c r="K221"/>
  <c r="I213"/>
  <c r="I212" s="1"/>
  <c r="Q213"/>
  <c r="O212"/>
  <c r="K213"/>
  <c r="L212"/>
  <c r="H191"/>
  <c r="F190"/>
  <c r="K212"/>
  <c r="I26"/>
  <c r="K26"/>
  <c r="I205"/>
  <c r="N212"/>
  <c r="L26"/>
  <c r="L205"/>
  <c r="Q212"/>
  <c r="O26"/>
  <c r="Q26"/>
  <c r="O205"/>
  <c r="H190"/>
  <c r="F21"/>
  <c r="H21"/>
  <c r="F183"/>
  <c r="C26"/>
  <c r="C205"/>
  <c r="E205" s="1"/>
  <c r="K205"/>
  <c r="I199"/>
  <c r="K199" s="1"/>
  <c r="N205"/>
  <c r="L199"/>
  <c r="N199" s="1"/>
  <c r="H183"/>
  <c r="F177"/>
  <c r="H177" s="1"/>
  <c r="C199"/>
  <c r="E199" s="1"/>
  <c r="Q205"/>
  <c r="O199"/>
  <c r="Q199"/>
  <c r="O191"/>
  <c r="C191"/>
  <c r="L191"/>
  <c r="I191"/>
  <c r="K191" s="1"/>
  <c r="F169"/>
  <c r="H169" s="1"/>
  <c r="I190"/>
  <c r="F168"/>
  <c r="H168" s="1"/>
  <c r="Q191"/>
  <c r="O190"/>
  <c r="K190"/>
  <c r="I21"/>
  <c r="K21"/>
  <c r="I183"/>
  <c r="C21"/>
  <c r="E21" s="1"/>
  <c r="C183"/>
  <c r="E183" s="1"/>
  <c r="L21"/>
  <c r="N21" s="1"/>
  <c r="L183"/>
  <c r="N183" s="1"/>
  <c r="Q190"/>
  <c r="O21"/>
  <c r="Q21" s="1"/>
  <c r="O183"/>
  <c r="Q183" s="1"/>
  <c r="F16"/>
  <c r="H16" s="1"/>
  <c r="F161"/>
  <c r="H161" s="1"/>
  <c r="K183"/>
  <c r="I177"/>
  <c r="K177" s="1"/>
  <c r="O177"/>
  <c r="Q177" s="1"/>
  <c r="F155"/>
  <c r="C177"/>
  <c r="E177"/>
  <c r="L177"/>
  <c r="H155"/>
  <c r="F147"/>
  <c r="F146" s="1"/>
  <c r="C169"/>
  <c r="C168" s="1"/>
  <c r="I169"/>
  <c r="I168" s="1"/>
  <c r="K168" s="1"/>
  <c r="N177"/>
  <c r="L169"/>
  <c r="L168" s="1"/>
  <c r="N168" s="1"/>
  <c r="O169"/>
  <c r="O168" s="1"/>
  <c r="Q168" s="1"/>
  <c r="Q169"/>
  <c r="K169"/>
  <c r="L16"/>
  <c r="N16"/>
  <c r="L161"/>
  <c r="I16"/>
  <c r="K16"/>
  <c r="I161"/>
  <c r="F11"/>
  <c r="F139"/>
  <c r="H139" s="1"/>
  <c r="O16"/>
  <c r="Q16" s="1"/>
  <c r="O161"/>
  <c r="Q161" s="1"/>
  <c r="C16"/>
  <c r="C161"/>
  <c r="E161" s="1"/>
  <c r="O155"/>
  <c r="N161"/>
  <c r="L155"/>
  <c r="N155" s="1"/>
  <c r="C155"/>
  <c r="E155"/>
  <c r="K161"/>
  <c r="I155"/>
  <c r="K155" s="1"/>
  <c r="F133"/>
  <c r="H133"/>
  <c r="F125"/>
  <c r="F124" s="1"/>
  <c r="H124" s="1"/>
  <c r="I147"/>
  <c r="K147" s="1"/>
  <c r="C147"/>
  <c r="C146"/>
  <c r="E146" s="1"/>
  <c r="Q155"/>
  <c r="O147"/>
  <c r="L147"/>
  <c r="H125"/>
  <c r="Q147"/>
  <c r="O146"/>
  <c r="N147"/>
  <c r="L146"/>
  <c r="E147"/>
  <c r="F117"/>
  <c r="H117" s="1"/>
  <c r="C11"/>
  <c r="C139"/>
  <c r="E139" s="1"/>
  <c r="N146"/>
  <c r="L11"/>
  <c r="N11" s="1"/>
  <c r="L139"/>
  <c r="N139" s="1"/>
  <c r="Q146"/>
  <c r="O11"/>
  <c r="Q11" s="1"/>
  <c r="O139"/>
  <c r="Q139" s="1"/>
  <c r="I11"/>
  <c r="K11" s="1"/>
  <c r="I139"/>
  <c r="K139" s="1"/>
  <c r="L133"/>
  <c r="F27"/>
  <c r="H27"/>
  <c r="F111"/>
  <c r="H111" s="1"/>
  <c r="O133"/>
  <c r="Q133" s="1"/>
  <c r="I133"/>
  <c r="K133" s="1"/>
  <c r="C133"/>
  <c r="E133" s="1"/>
  <c r="I125"/>
  <c r="N133"/>
  <c r="L125"/>
  <c r="C125"/>
  <c r="O125"/>
  <c r="Q125" s="1"/>
  <c r="F25"/>
  <c r="H25" s="1"/>
  <c r="F103"/>
  <c r="H103" s="1"/>
  <c r="N125"/>
  <c r="L124"/>
  <c r="F24"/>
  <c r="H24"/>
  <c r="F102"/>
  <c r="H102" s="1"/>
  <c r="I124"/>
  <c r="K125"/>
  <c r="K124"/>
  <c r="I117"/>
  <c r="N124"/>
  <c r="L117"/>
  <c r="N117" s="1"/>
  <c r="C117"/>
  <c r="E117" s="1"/>
  <c r="F95"/>
  <c r="H95" s="1"/>
  <c r="O117"/>
  <c r="Q117" s="1"/>
  <c r="F22"/>
  <c r="H22" s="1"/>
  <c r="F89"/>
  <c r="H89" s="1"/>
  <c r="L27"/>
  <c r="N27" s="1"/>
  <c r="L111"/>
  <c r="N111" s="1"/>
  <c r="O27"/>
  <c r="Q27" s="1"/>
  <c r="O111"/>
  <c r="Q111" s="1"/>
  <c r="C27"/>
  <c r="C111"/>
  <c r="E111" s="1"/>
  <c r="K117"/>
  <c r="I27"/>
  <c r="K27"/>
  <c r="I111"/>
  <c r="C25"/>
  <c r="C103"/>
  <c r="K111"/>
  <c r="I25"/>
  <c r="K25" s="1"/>
  <c r="I103"/>
  <c r="I102" s="1"/>
  <c r="K102" s="1"/>
  <c r="O25"/>
  <c r="Q25" s="1"/>
  <c r="O103"/>
  <c r="O102" s="1"/>
  <c r="Q102" s="1"/>
  <c r="L25"/>
  <c r="L103"/>
  <c r="N103" s="1"/>
  <c r="F20"/>
  <c r="H20" s="1"/>
  <c r="F81"/>
  <c r="H81" s="1"/>
  <c r="L24"/>
  <c r="N24"/>
  <c r="L102"/>
  <c r="N102" s="1"/>
  <c r="F19"/>
  <c r="H19"/>
  <c r="I24"/>
  <c r="K24" s="1"/>
  <c r="K103"/>
  <c r="C24"/>
  <c r="O24"/>
  <c r="Q24" s="1"/>
  <c r="Q103"/>
  <c r="C95"/>
  <c r="O95"/>
  <c r="Q95" s="1"/>
  <c r="I95"/>
  <c r="L95"/>
  <c r="N95" s="1"/>
  <c r="F18"/>
  <c r="H18"/>
  <c r="F73"/>
  <c r="H73" s="1"/>
  <c r="K95"/>
  <c r="I22"/>
  <c r="K22"/>
  <c r="I89"/>
  <c r="C22"/>
  <c r="C89"/>
  <c r="E89" s="1"/>
  <c r="F17"/>
  <c r="F67"/>
  <c r="H67" s="1"/>
  <c r="L22"/>
  <c r="N22" s="1"/>
  <c r="L89"/>
  <c r="O22"/>
  <c r="Q22" s="1"/>
  <c r="O89"/>
  <c r="Q89" s="1"/>
  <c r="F59"/>
  <c r="H59"/>
  <c r="K89"/>
  <c r="I20"/>
  <c r="K20"/>
  <c r="I81"/>
  <c r="O20"/>
  <c r="Q20"/>
  <c r="O81"/>
  <c r="N89"/>
  <c r="L20"/>
  <c r="N20"/>
  <c r="L81"/>
  <c r="C20"/>
  <c r="C81"/>
  <c r="L19"/>
  <c r="N19"/>
  <c r="N81"/>
  <c r="L80"/>
  <c r="N80" s="1"/>
  <c r="C19"/>
  <c r="I19"/>
  <c r="K19" s="1"/>
  <c r="K81"/>
  <c r="I80"/>
  <c r="O19"/>
  <c r="Q19" s="1"/>
  <c r="Q81"/>
  <c r="O80"/>
  <c r="F58"/>
  <c r="H58" s="1"/>
  <c r="L18"/>
  <c r="N18"/>
  <c r="L73"/>
  <c r="Q80"/>
  <c r="O18"/>
  <c r="Q18"/>
  <c r="O73"/>
  <c r="C18"/>
  <c r="C73"/>
  <c r="F13"/>
  <c r="F51"/>
  <c r="H51" s="1"/>
  <c r="K80"/>
  <c r="I18"/>
  <c r="K18" s="1"/>
  <c r="I73"/>
  <c r="N73"/>
  <c r="L17"/>
  <c r="N17"/>
  <c r="L67"/>
  <c r="N67" s="1"/>
  <c r="F12"/>
  <c r="F45"/>
  <c r="K73"/>
  <c r="I17"/>
  <c r="K17"/>
  <c r="I67"/>
  <c r="Q73"/>
  <c r="O17"/>
  <c r="Q17"/>
  <c r="O67"/>
  <c r="C17"/>
  <c r="C67"/>
  <c r="L59"/>
  <c r="N59" s="1"/>
  <c r="C59"/>
  <c r="C58" s="1"/>
  <c r="E59"/>
  <c r="Q67"/>
  <c r="O59"/>
  <c r="K67"/>
  <c r="I59"/>
  <c r="F37"/>
  <c r="F10"/>
  <c r="O58"/>
  <c r="Q58" s="1"/>
  <c r="Q59"/>
  <c r="E58"/>
  <c r="F9"/>
  <c r="I58"/>
  <c r="K58" s="1"/>
  <c r="K59"/>
  <c r="C13"/>
  <c r="C51"/>
  <c r="E51" s="1"/>
  <c r="F8"/>
  <c r="F29"/>
  <c r="I13"/>
  <c r="K13" s="1"/>
  <c r="I51"/>
  <c r="L13"/>
  <c r="N13" s="1"/>
  <c r="L51"/>
  <c r="N51" s="1"/>
  <c r="O13"/>
  <c r="Q13" s="1"/>
  <c r="O51"/>
  <c r="Q51" s="1"/>
  <c r="L12"/>
  <c r="L45"/>
  <c r="C12"/>
  <c r="C45"/>
  <c r="E45" s="1"/>
  <c r="O12"/>
  <c r="Q12" s="1"/>
  <c r="O45"/>
  <c r="O23" s="1"/>
  <c r="Q23" s="1"/>
  <c r="I12"/>
  <c r="K12" s="1"/>
  <c r="I45"/>
  <c r="I23" s="1"/>
  <c r="L37"/>
  <c r="L10"/>
  <c r="N10" s="1"/>
  <c r="I10"/>
  <c r="K10"/>
  <c r="I37"/>
  <c r="O10"/>
  <c r="Q10" s="1"/>
  <c r="O37"/>
  <c r="C10"/>
  <c r="C37"/>
  <c r="O36"/>
  <c r="O9"/>
  <c r="Q9"/>
  <c r="Q37"/>
  <c r="C36"/>
  <c r="E36" s="1"/>
  <c r="C9"/>
  <c r="E37"/>
  <c r="I36"/>
  <c r="I9"/>
  <c r="K37"/>
  <c r="L36"/>
  <c r="L9"/>
  <c r="N9" s="1"/>
  <c r="N37"/>
  <c r="C8"/>
  <c r="C29"/>
  <c r="E29" s="1"/>
  <c r="I8"/>
  <c r="K8"/>
  <c r="I29"/>
  <c r="K36"/>
  <c r="L8"/>
  <c r="N8"/>
  <c r="L29"/>
  <c r="N36"/>
  <c r="O8"/>
  <c r="Q8"/>
  <c r="O29"/>
  <c r="K29"/>
  <c r="Q29"/>
  <c r="N29"/>
  <c r="H37"/>
  <c r="H45"/>
  <c r="J23" l="1"/>
  <c r="K23" s="1"/>
  <c r="E353"/>
  <c r="N25"/>
  <c r="N26"/>
  <c r="E16"/>
  <c r="H9"/>
  <c r="E221"/>
  <c r="E19"/>
  <c r="E168"/>
  <c r="D102"/>
  <c r="D96"/>
  <c r="E67"/>
  <c r="M15"/>
  <c r="M14"/>
  <c r="H17"/>
  <c r="H257"/>
  <c r="H513"/>
  <c r="E507"/>
  <c r="E499"/>
  <c r="H8"/>
  <c r="G23"/>
  <c r="F23"/>
  <c r="E11"/>
  <c r="F432"/>
  <c r="H432" s="1"/>
  <c r="C432"/>
  <c r="E432" s="1"/>
  <c r="E425"/>
  <c r="H403"/>
  <c r="K9"/>
  <c r="K359"/>
  <c r="J7"/>
  <c r="H293"/>
  <c r="H10"/>
  <c r="E271"/>
  <c r="H205"/>
  <c r="E10"/>
  <c r="E20"/>
  <c r="H146"/>
  <c r="H147"/>
  <c r="E24"/>
  <c r="E27"/>
  <c r="E26"/>
  <c r="E25"/>
  <c r="E18"/>
  <c r="D15"/>
  <c r="E12"/>
  <c r="E13"/>
  <c r="E73"/>
  <c r="M23"/>
  <c r="D23"/>
  <c r="N12"/>
  <c r="L7"/>
  <c r="H13"/>
  <c r="H11"/>
  <c r="E9"/>
  <c r="H12"/>
  <c r="C7"/>
  <c r="I7"/>
  <c r="K51"/>
  <c r="I256"/>
  <c r="K256" s="1"/>
  <c r="K257"/>
  <c r="Q279"/>
  <c r="O278"/>
  <c r="Q278" s="1"/>
  <c r="Q45"/>
  <c r="L15"/>
  <c r="N15" s="1"/>
  <c r="C80"/>
  <c r="E80" s="1"/>
  <c r="E81"/>
  <c r="O124"/>
  <c r="Q124" s="1"/>
  <c r="I146"/>
  <c r="P15"/>
  <c r="P36"/>
  <c r="P14" s="1"/>
  <c r="L58"/>
  <c r="N169"/>
  <c r="C190"/>
  <c r="E190" s="1"/>
  <c r="E191"/>
  <c r="K323"/>
  <c r="I322"/>
  <c r="K322" s="1"/>
  <c r="E477"/>
  <c r="O14"/>
  <c r="Q14" s="1"/>
  <c r="Q36"/>
  <c r="F15"/>
  <c r="F36"/>
  <c r="E22"/>
  <c r="N191"/>
  <c r="L190"/>
  <c r="N190" s="1"/>
  <c r="N433"/>
  <c r="L432"/>
  <c r="N432" s="1"/>
  <c r="O15"/>
  <c r="Q15" s="1"/>
  <c r="K45"/>
  <c r="L23"/>
  <c r="F7"/>
  <c r="E125"/>
  <c r="C124"/>
  <c r="E124" s="1"/>
  <c r="O7"/>
  <c r="Q7" s="1"/>
  <c r="I15"/>
  <c r="K15" s="1"/>
  <c r="N45"/>
  <c r="H29"/>
  <c r="C23"/>
  <c r="C15"/>
  <c r="E17"/>
  <c r="F80"/>
  <c r="H80" s="1"/>
  <c r="C102"/>
  <c r="E102" s="1"/>
  <c r="E103"/>
  <c r="Q301"/>
  <c r="H279"/>
  <c r="F278"/>
  <c r="H278" s="1"/>
  <c r="E169"/>
  <c r="E213"/>
  <c r="E235"/>
  <c r="E301"/>
  <c r="L300"/>
  <c r="N300" s="1"/>
  <c r="C322"/>
  <c r="E322" s="1"/>
  <c r="N411"/>
  <c r="L410"/>
  <c r="N410" s="1"/>
  <c r="J15"/>
  <c r="M7"/>
  <c r="G7"/>
  <c r="D14"/>
  <c r="P23"/>
  <c r="H256"/>
  <c r="G58"/>
  <c r="G14" s="1"/>
  <c r="G15"/>
  <c r="N477"/>
  <c r="L476"/>
  <c r="N476" s="1"/>
  <c r="D8" l="1"/>
  <c r="E8" s="1"/>
  <c r="D95"/>
  <c r="H23"/>
  <c r="K7"/>
  <c r="N23"/>
  <c r="E23"/>
  <c r="N7"/>
  <c r="N58"/>
  <c r="L14"/>
  <c r="N14" s="1"/>
  <c r="E15"/>
  <c r="C14"/>
  <c r="E14" s="1"/>
  <c r="H7"/>
  <c r="H36"/>
  <c r="F14"/>
  <c r="H14" s="1"/>
  <c r="H15"/>
  <c r="K146"/>
  <c r="I14"/>
  <c r="K14" s="1"/>
  <c r="E95" l="1"/>
  <c r="D7"/>
  <c r="E7" s="1"/>
</calcChain>
</file>

<file path=xl/sharedStrings.xml><?xml version="1.0" encoding="utf-8"?>
<sst xmlns="http://schemas.openxmlformats.org/spreadsheetml/2006/main" count="1026" uniqueCount="70">
  <si>
    <t>N</t>
  </si>
  <si>
    <t>Категории обращений потребителей</t>
  </si>
  <si>
    <t>Формы обслуживания</t>
  </si>
  <si>
    <t>Очная форма</t>
  </si>
  <si>
    <t>Заочная форма с использованием телефонной связи</t>
  </si>
  <si>
    <t>Электронная форма с использованием сети Интернет</t>
  </si>
  <si>
    <t>Письменная форма с использованием почтовой связи</t>
  </si>
  <si>
    <t>Прочее</t>
  </si>
  <si>
    <t>(текущий год)</t>
  </si>
  <si>
    <t>Всего обращений потребителей, в том числе:</t>
  </si>
  <si>
    <t>оказание услуг по передаче электрической энергии</t>
  </si>
  <si>
    <t>осуществление технологического присоединения</t>
  </si>
  <si>
    <t>коммерческий учет электрической энергии</t>
  </si>
  <si>
    <t>качество обслуживания</t>
  </si>
  <si>
    <t>техническое обслуживание электросетевых объектов</t>
  </si>
  <si>
    <t>прочее (указать)</t>
  </si>
  <si>
    <t>Жалобы</t>
  </si>
  <si>
    <t>оказание услуг по передаче электрической энергии, в том числе:</t>
  </si>
  <si>
    <t>качество услуг по передаче электрической энергии</t>
  </si>
  <si>
    <t>качество электрической энергии</t>
  </si>
  <si>
    <t>техническое обслуживание объектов электросетевого хозяйства</t>
  </si>
  <si>
    <t>Заявка на оказание услуг</t>
  </si>
  <si>
    <t>по технологическому присоединению</t>
  </si>
  <si>
    <t>на заключение договора на оказание услуг по передаче электрической энергии</t>
  </si>
  <si>
    <t>организация коммерческого учета электрической энергии</t>
  </si>
  <si>
    <t>1.1</t>
  </si>
  <si>
    <t>1.2</t>
  </si>
  <si>
    <t>1.3</t>
  </si>
  <si>
    <t>1.4</t>
  </si>
  <si>
    <t>2.1</t>
  </si>
  <si>
    <t>2.1.1</t>
  </si>
  <si>
    <t>2.1.2</t>
  </si>
  <si>
    <t>1.5</t>
  </si>
  <si>
    <t>1.6</t>
  </si>
  <si>
    <t>2</t>
  </si>
  <si>
    <t>2.2</t>
  </si>
  <si>
    <t>2.3</t>
  </si>
  <si>
    <t>2.4</t>
  </si>
  <si>
    <t>2.5</t>
  </si>
  <si>
    <t>2.6</t>
  </si>
  <si>
    <t>3.1</t>
  </si>
  <si>
    <t>3</t>
  </si>
  <si>
    <t>3.2</t>
  </si>
  <si>
    <t>3.3</t>
  </si>
  <si>
    <t>3.4</t>
  </si>
  <si>
    <t>Итого по АО "Облкоммунэнерго"</t>
  </si>
  <si>
    <t>Динамика
изменения
показателя, %</t>
  </si>
  <si>
    <t xml:space="preserve">Филиал АО «Облкоммунэнерго» «Аткарские городские электрические сети» </t>
  </si>
  <si>
    <t xml:space="preserve">Филиал АО «Облкоммунэнерго» «Аркадакские городские электрические сети» </t>
  </si>
  <si>
    <t xml:space="preserve">Филиал АО «Облкоммунэнерго» «Балаковские городские электрические сети» </t>
  </si>
  <si>
    <t xml:space="preserve">Филиал АО «Облкоммунэнерго» «Балашовские МЭС» </t>
  </si>
  <si>
    <t>Филиал АО «Облкоммунэнерго» «Вольские городские электрические сети»</t>
  </si>
  <si>
    <t xml:space="preserve">Дергачевское отделение филиала АО «Облкоммунэнерго» «Озинские МЭС» </t>
  </si>
  <si>
    <t xml:space="preserve">Филиал АО «Облкоммунэнерго» «Ершовские МЭС» </t>
  </si>
  <si>
    <t xml:space="preserve">Калининское отделение филиала АО «Облкоммунэнерго» «Балашовские МЭС» </t>
  </si>
  <si>
    <t xml:space="preserve">Филиал АО «Облкоммунэнерго» «Красноармейские городские электрические сети» </t>
  </si>
  <si>
    <t xml:space="preserve">Краснокутское отделение филиала АО «Облкоммунэнерго» «Энгельсские МЭС» </t>
  </si>
  <si>
    <t xml:space="preserve">Филиал АО «Облкоммунэнерго» «Марксовские городские электрические сети» </t>
  </si>
  <si>
    <t xml:space="preserve">Мокроусское отделение филиала АО «Облкоммунэнерго» «Ершовские МЭС» </t>
  </si>
  <si>
    <t>Филиал АО «Облкоммунэнерго» «Новоузенские МЭС»</t>
  </si>
  <si>
    <t>Филиал АО «Облкоммунэнерго» «Озинские МЭС»</t>
  </si>
  <si>
    <t xml:space="preserve">Филиал АО «Облкоммунэнерго» «Петровские городские электрические сети» </t>
  </si>
  <si>
    <t xml:space="preserve">Питерское отделение филиала АО «Облкоммунэнерго» «Новоузенские МЭС» </t>
  </si>
  <si>
    <t>Филиал АО «Облкоммунэнерго» «Пугачевские городские электрические сети»</t>
  </si>
  <si>
    <t>Ровенское отделение филиала АО «Облкоммунэнерго» «Энгельсские МЭС»</t>
  </si>
  <si>
    <t xml:space="preserve">Филиал АО «Облкоммунэнерго» «Ртищевские городские электрические сети» </t>
  </si>
  <si>
    <t xml:space="preserve">Степновское отделение филиала АО «Облкоммунэнерго» «Энгельсские МЭС» </t>
  </si>
  <si>
    <t xml:space="preserve">Филиал АО «Облкоммунэнерго» «Саратовское электросетевое предприятие» </t>
  </si>
  <si>
    <t xml:space="preserve">Филиал АО «Облкоммунэнерго» «Хвалынские городские электрические сети» </t>
  </si>
  <si>
    <t xml:space="preserve"> филиал АО «Облкоммунэнерго» «Энгельсские МЭС»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</si>
</sst>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9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9"/>
      <color indexed="17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color indexed="9"/>
      <name val="Arial"/>
      <family val="2"/>
      <charset val="204"/>
    </font>
    <font>
      <sz val="8"/>
      <name val="Calibri"/>
      <family val="2"/>
      <charset val="204"/>
    </font>
    <font>
      <sz val="11"/>
      <color rgb="FF9C0006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9"/>
      <color rgb="FF00000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8" fillId="6" borderId="0" applyNumberFormat="0" applyBorder="0" applyAlignment="0" applyProtection="0"/>
    <xf numFmtId="0" fontId="9" fillId="7" borderId="0" applyNumberFormat="0" applyBorder="0" applyAlignment="0" applyProtection="0"/>
  </cellStyleXfs>
  <cellXfs count="51">
    <xf numFmtId="0" fontId="0" fillId="0" borderId="0" xfId="0"/>
    <xf numFmtId="0" fontId="1" fillId="0" borderId="0" xfId="0" applyFont="1"/>
    <xf numFmtId="10" fontId="4" fillId="7" borderId="1" xfId="2" applyNumberFormat="1" applyFont="1" applyBorder="1" applyAlignment="1">
      <alignment horizontal="center" vertical="center" wrapText="1"/>
    </xf>
    <xf numFmtId="0" fontId="1" fillId="2" borderId="0" xfId="0" applyFont="1" applyFill="1"/>
    <xf numFmtId="0" fontId="4" fillId="7" borderId="1" xfId="2" applyFont="1" applyBorder="1" applyAlignment="1">
      <alignment horizontal="center" vertical="center" wrapText="1"/>
    </xf>
    <xf numFmtId="49" fontId="4" fillId="7" borderId="1" xfId="2" applyNumberFormat="1" applyFont="1" applyBorder="1" applyAlignment="1">
      <alignment horizontal="center" vertical="center" wrapText="1"/>
    </xf>
    <xf numFmtId="0" fontId="1" fillId="0" borderId="0" xfId="0" applyFont="1" applyFill="1"/>
    <xf numFmtId="0" fontId="4" fillId="7" borderId="1" xfId="2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4" fillId="3" borderId="1" xfId="2" applyFont="1" applyFill="1" applyBorder="1" applyAlignment="1">
      <alignment horizontal="left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4" fillId="7" borderId="3" xfId="2" applyFont="1" applyBorder="1" applyAlignment="1">
      <alignment horizontal="center" vertical="center" wrapText="1"/>
    </xf>
    <xf numFmtId="10" fontId="4" fillId="7" borderId="4" xfId="2" applyNumberFormat="1" applyFont="1" applyBorder="1" applyAlignment="1">
      <alignment horizontal="center" vertical="center" wrapText="1"/>
    </xf>
    <xf numFmtId="49" fontId="4" fillId="7" borderId="3" xfId="2" applyNumberFormat="1" applyFont="1" applyBorder="1" applyAlignment="1">
      <alignment horizontal="center" vertical="center" wrapText="1"/>
    </xf>
    <xf numFmtId="49" fontId="4" fillId="7" borderId="5" xfId="2" applyNumberFormat="1" applyFont="1" applyBorder="1" applyAlignment="1">
      <alignment horizontal="center" vertical="center" wrapText="1"/>
    </xf>
    <xf numFmtId="0" fontId="4" fillId="7" borderId="6" xfId="2" applyFont="1" applyBorder="1" applyAlignment="1">
      <alignment horizontal="left" vertical="center" wrapText="1"/>
    </xf>
    <xf numFmtId="0" fontId="4" fillId="7" borderId="6" xfId="2" applyFont="1" applyBorder="1" applyAlignment="1">
      <alignment horizontal="center" vertical="center" wrapText="1"/>
    </xf>
    <xf numFmtId="10" fontId="4" fillId="7" borderId="6" xfId="2" applyNumberFormat="1" applyFont="1" applyBorder="1" applyAlignment="1">
      <alignment horizontal="center" vertical="center" wrapText="1"/>
    </xf>
    <xf numFmtId="10" fontId="4" fillId="7" borderId="7" xfId="2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3" fontId="4" fillId="7" borderId="1" xfId="2" applyNumberFormat="1" applyFont="1" applyBorder="1" applyAlignment="1">
      <alignment horizontal="center" vertical="center" wrapText="1"/>
    </xf>
    <xf numFmtId="3" fontId="4" fillId="7" borderId="6" xfId="2" applyNumberFormat="1" applyFont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17" xfId="0" applyFont="1" applyBorder="1" applyAlignment="1" applyProtection="1">
      <alignment horizontal="center" vertical="center" wrapText="1"/>
      <protection locked="0"/>
    </xf>
    <xf numFmtId="0" fontId="11" fillId="0" borderId="18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0" fillId="0" borderId="18" xfId="0" applyFont="1" applyBorder="1" applyAlignment="1" applyProtection="1">
      <alignment horizontal="center" vertical="center" wrapText="1"/>
      <protection locked="0"/>
    </xf>
    <xf numFmtId="49" fontId="1" fillId="4" borderId="9" xfId="0" applyNumberFormat="1" applyFont="1" applyFill="1" applyBorder="1" applyAlignment="1">
      <alignment horizontal="center" vertical="center" wrapText="1"/>
    </xf>
    <xf numFmtId="49" fontId="1" fillId="4" borderId="10" xfId="0" applyNumberFormat="1" applyFont="1" applyFill="1" applyBorder="1" applyAlignment="1">
      <alignment horizontal="center" vertical="center" wrapText="1"/>
    </xf>
    <xf numFmtId="49" fontId="1" fillId="4" borderId="11" xfId="0" applyNumberFormat="1" applyFont="1" applyFill="1" applyBorder="1" applyAlignment="1">
      <alignment horizontal="center" vertical="center" wrapText="1"/>
    </xf>
    <xf numFmtId="49" fontId="2" fillId="4" borderId="9" xfId="0" applyNumberFormat="1" applyFont="1" applyFill="1" applyBorder="1" applyAlignment="1">
      <alignment horizontal="center" vertical="center" wrapText="1"/>
    </xf>
    <xf numFmtId="49" fontId="2" fillId="4" borderId="10" xfId="0" applyNumberFormat="1" applyFont="1" applyFill="1" applyBorder="1" applyAlignment="1">
      <alignment horizontal="center" vertical="center" wrapText="1"/>
    </xf>
    <xf numFmtId="49" fontId="2" fillId="4" borderId="1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3" fillId="4" borderId="9" xfId="0" applyNumberFormat="1" applyFont="1" applyFill="1" applyBorder="1" applyAlignment="1">
      <alignment horizontal="center" vertical="center" wrapText="1"/>
    </xf>
    <xf numFmtId="49" fontId="3" fillId="4" borderId="10" xfId="0" applyNumberFormat="1" applyFont="1" applyFill="1" applyBorder="1" applyAlignment="1">
      <alignment horizontal="center" vertical="center" wrapText="1"/>
    </xf>
    <xf numFmtId="49" fontId="3" fillId="4" borderId="11" xfId="0" applyNumberFormat="1" applyFont="1" applyFill="1" applyBorder="1" applyAlignment="1">
      <alignment horizontal="center" vertical="center" wrapText="1"/>
    </xf>
    <xf numFmtId="49" fontId="1" fillId="4" borderId="15" xfId="0" applyNumberFormat="1" applyFont="1" applyFill="1" applyBorder="1" applyAlignment="1">
      <alignment horizontal="center" vertical="center" wrapText="1"/>
    </xf>
    <xf numFmtId="49" fontId="1" fillId="4" borderId="13" xfId="0" applyNumberFormat="1" applyFont="1" applyFill="1" applyBorder="1" applyAlignment="1">
      <alignment horizontal="center" vertical="center" wrapText="1"/>
    </xf>
    <xf numFmtId="49" fontId="1" fillId="4" borderId="16" xfId="0" applyNumberFormat="1" applyFont="1" applyFill="1" applyBorder="1" applyAlignment="1">
      <alignment horizontal="center" vertical="center" wrapText="1"/>
    </xf>
    <xf numFmtId="0" fontId="6" fillId="5" borderId="12" xfId="1" applyFont="1" applyFill="1" applyBorder="1" applyAlignment="1">
      <alignment horizontal="center" vertical="center" wrapText="1"/>
    </xf>
    <xf numFmtId="0" fontId="6" fillId="5" borderId="13" xfId="1" applyFont="1" applyFill="1" applyBorder="1" applyAlignment="1">
      <alignment horizontal="center" vertical="center" wrapText="1"/>
    </xf>
    <xf numFmtId="0" fontId="6" fillId="5" borderId="14" xfId="1" applyFont="1" applyFill="1" applyBorder="1" applyAlignment="1">
      <alignment horizontal="center" vertical="center" wrapText="1"/>
    </xf>
    <xf numFmtId="0" fontId="11" fillId="0" borderId="19" xfId="0" applyFont="1" applyBorder="1" applyAlignment="1" applyProtection="1">
      <alignment horizontal="center" vertical="center" wrapText="1"/>
      <protection locked="0"/>
    </xf>
  </cellXfs>
  <cellStyles count="3">
    <cellStyle name="Обычный" xfId="0" builtinId="0"/>
    <cellStyle name="Плохой" xfId="1" builtinId="27"/>
    <cellStyle name="Хороший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33"/>
  <sheetViews>
    <sheetView showZeros="0" tabSelected="1" zoomScaleNormal="100" workbookViewId="0">
      <pane ySplit="5" topLeftCell="A69" activePane="bottomLeft" state="frozen"/>
      <selection pane="bottomLeft" activeCell="G74" sqref="G74:G79"/>
    </sheetView>
  </sheetViews>
  <sheetFormatPr defaultColWidth="11.42578125" defaultRowHeight="12"/>
  <cols>
    <col min="1" max="1" width="11.42578125" style="1"/>
    <col min="2" max="2" width="55.28515625" style="8" bestFit="1" customWidth="1"/>
    <col min="3" max="3" width="7.5703125" style="9" bestFit="1" customWidth="1"/>
    <col min="4" max="4" width="11.7109375" style="9" bestFit="1" customWidth="1"/>
    <col min="5" max="5" width="12.28515625" style="9" bestFit="1" customWidth="1"/>
    <col min="6" max="6" width="6.140625" style="9" bestFit="1" customWidth="1"/>
    <col min="7" max="7" width="11.7109375" style="9" bestFit="1" customWidth="1"/>
    <col min="8" max="8" width="12.28515625" style="9" bestFit="1" customWidth="1"/>
    <col min="9" max="9" width="6.140625" style="9" bestFit="1" customWidth="1"/>
    <col min="10" max="10" width="11.7109375" style="9" bestFit="1" customWidth="1"/>
    <col min="11" max="11" width="12.28515625" style="9" bestFit="1" customWidth="1"/>
    <col min="12" max="12" width="7" style="9" bestFit="1" customWidth="1"/>
    <col min="13" max="13" width="11.7109375" style="9" bestFit="1" customWidth="1"/>
    <col min="14" max="14" width="12.28515625" style="9" bestFit="1" customWidth="1"/>
    <col min="15" max="15" width="7" style="9" bestFit="1" customWidth="1"/>
    <col min="16" max="16" width="11.7109375" style="9" bestFit="1" customWidth="1"/>
    <col min="17" max="17" width="12.28515625" style="9" bestFit="1" customWidth="1"/>
    <col min="18" max="16384" width="11.42578125" style="1"/>
  </cols>
  <sheetData>
    <row r="1" spans="1:17">
      <c r="A1" s="40" t="s">
        <v>0</v>
      </c>
      <c r="B1" s="40" t="s">
        <v>1</v>
      </c>
      <c r="C1" s="40" t="s">
        <v>2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</row>
    <row r="2" spans="1:17">
      <c r="A2" s="40"/>
      <c r="B2" s="40"/>
      <c r="C2" s="40" t="s">
        <v>3</v>
      </c>
      <c r="D2" s="40"/>
      <c r="E2" s="40"/>
      <c r="F2" s="40" t="s">
        <v>4</v>
      </c>
      <c r="G2" s="40"/>
      <c r="H2" s="40"/>
      <c r="I2" s="40" t="s">
        <v>5</v>
      </c>
      <c r="J2" s="40"/>
      <c r="K2" s="40"/>
      <c r="L2" s="40" t="s">
        <v>6</v>
      </c>
      <c r="M2" s="40"/>
      <c r="N2" s="40"/>
      <c r="O2" s="40" t="s">
        <v>7</v>
      </c>
      <c r="P2" s="40"/>
      <c r="Q2" s="40"/>
    </row>
    <row r="3" spans="1:17">
      <c r="A3" s="40"/>
      <c r="B3" s="40"/>
      <c r="C3" s="40">
        <v>2018</v>
      </c>
      <c r="D3" s="14">
        <v>2019</v>
      </c>
      <c r="E3" s="40" t="s">
        <v>46</v>
      </c>
      <c r="F3" s="40">
        <v>2018</v>
      </c>
      <c r="G3" s="14">
        <v>2019</v>
      </c>
      <c r="H3" s="40" t="s">
        <v>46</v>
      </c>
      <c r="I3" s="40">
        <v>2018</v>
      </c>
      <c r="J3" s="14">
        <v>2019</v>
      </c>
      <c r="K3" s="40" t="s">
        <v>46</v>
      </c>
      <c r="L3" s="40">
        <v>2018</v>
      </c>
      <c r="M3" s="14">
        <v>2019</v>
      </c>
      <c r="N3" s="40" t="s">
        <v>46</v>
      </c>
      <c r="O3" s="40">
        <v>2018</v>
      </c>
      <c r="P3" s="14">
        <v>2019</v>
      </c>
      <c r="Q3" s="40" t="s">
        <v>46</v>
      </c>
    </row>
    <row r="4" spans="1:17" ht="24">
      <c r="A4" s="40"/>
      <c r="B4" s="40"/>
      <c r="C4" s="40"/>
      <c r="D4" s="14" t="s">
        <v>8</v>
      </c>
      <c r="E4" s="40"/>
      <c r="F4" s="40"/>
      <c r="G4" s="14" t="s">
        <v>8</v>
      </c>
      <c r="H4" s="40"/>
      <c r="I4" s="40"/>
      <c r="J4" s="14" t="s">
        <v>8</v>
      </c>
      <c r="K4" s="40"/>
      <c r="L4" s="40"/>
      <c r="M4" s="14" t="s">
        <v>8</v>
      </c>
      <c r="N4" s="40"/>
      <c r="O4" s="40"/>
      <c r="P4" s="14" t="s">
        <v>8</v>
      </c>
      <c r="Q4" s="40"/>
    </row>
    <row r="5" spans="1:17" s="9" customFormat="1" ht="12.75" thickBot="1">
      <c r="A5" s="15">
        <v>1</v>
      </c>
      <c r="B5" s="15">
        <v>2</v>
      </c>
      <c r="C5" s="15">
        <v>3</v>
      </c>
      <c r="D5" s="15">
        <v>4</v>
      </c>
      <c r="E5" s="15">
        <v>5</v>
      </c>
      <c r="F5" s="15">
        <v>6</v>
      </c>
      <c r="G5" s="15">
        <v>7</v>
      </c>
      <c r="H5" s="15">
        <v>8</v>
      </c>
      <c r="I5" s="15">
        <v>9</v>
      </c>
      <c r="J5" s="15">
        <v>10</v>
      </c>
      <c r="K5" s="15">
        <v>11</v>
      </c>
      <c r="L5" s="15">
        <v>12</v>
      </c>
      <c r="M5" s="15">
        <v>13</v>
      </c>
      <c r="N5" s="15">
        <v>14</v>
      </c>
      <c r="O5" s="15">
        <v>15</v>
      </c>
      <c r="P5" s="15">
        <v>16</v>
      </c>
      <c r="Q5" s="15">
        <v>17</v>
      </c>
    </row>
    <row r="6" spans="1:17" ht="11.45" customHeight="1">
      <c r="A6" s="47" t="s">
        <v>45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9"/>
    </row>
    <row r="7" spans="1:17" s="3" customFormat="1">
      <c r="A7" s="16">
        <v>1</v>
      </c>
      <c r="B7" s="7" t="s">
        <v>9</v>
      </c>
      <c r="C7" s="25">
        <f>SUM(C8:C13)</f>
        <v>20044</v>
      </c>
      <c r="D7" s="4">
        <f t="shared" ref="C7:D27" si="0">D29+D51+D73+D95+D117+D139+D161+D183+D205+D227+D249+D271+D293+D315+D337+D359+D381+D403+D425+D447+D469+D491+D513</f>
        <v>16027</v>
      </c>
      <c r="E7" s="2">
        <f t="shared" ref="E7:E27" si="1">IF(C7=0,"",(D7-C7)/C7)</f>
        <v>-0.20040909998004391</v>
      </c>
      <c r="F7" s="25">
        <f t="shared" ref="F7:G27" si="2">F29+F51+F73+F95+F117+F139+F161+F183+F205+F227+F249+F271+F293+F315+F337+F359+F381+F403+F425+F447+F469+F491+F513</f>
        <v>49461</v>
      </c>
      <c r="G7" s="4">
        <f t="shared" si="2"/>
        <v>60178</v>
      </c>
      <c r="H7" s="2">
        <f t="shared" ref="H7:H27" si="3">IF(F7=0,"",(G7-F7)/F7)</f>
        <v>0.21667576474393968</v>
      </c>
      <c r="I7" s="4">
        <f t="shared" ref="I7:J27" si="4">I29+I51+I73+I95+I117+I139+I161+I183+I205+I227+I249+I271+I293+I315+I337+I359+I381+I403+I425+I447+I469+I491+I513</f>
        <v>3</v>
      </c>
      <c r="J7" s="4">
        <f t="shared" si="4"/>
        <v>3</v>
      </c>
      <c r="K7" s="2">
        <f t="shared" ref="K7:K27" si="5">IF(I7=0,"",(J7-I7)/I7)</f>
        <v>0</v>
      </c>
      <c r="L7" s="4">
        <f t="shared" ref="L7:M27" si="6">L29+L51+L73+L95+L117+L139+L161+L183+L205+L227+L249+L271+L293+L315+L337+L359+L381+L403+L425+L447+L469+L491+L513</f>
        <v>7</v>
      </c>
      <c r="M7" s="4">
        <f t="shared" si="6"/>
        <v>0</v>
      </c>
      <c r="N7" s="2">
        <f t="shared" ref="N7:N27" si="7">IF(L7=0,"",(M7-L7)/L7)</f>
        <v>-1</v>
      </c>
      <c r="O7" s="4">
        <f t="shared" ref="O7:P27" si="8">O29+O51+O73+O95+O117+O139+O161+O183+O205+O227+O249+O271+O293+O315+O337+O359+O381+O403+O425+O447+O469+O491+O513</f>
        <v>0</v>
      </c>
      <c r="P7" s="4">
        <f t="shared" si="8"/>
        <v>0</v>
      </c>
      <c r="Q7" s="17" t="str">
        <f t="shared" ref="Q7:Q27" si="9">IF(O7=0,"",(P7-O7)/O7)</f>
        <v/>
      </c>
    </row>
    <row r="8" spans="1:17" s="3" customFormat="1">
      <c r="A8" s="16" t="s">
        <v>25</v>
      </c>
      <c r="B8" s="7" t="s">
        <v>10</v>
      </c>
      <c r="C8" s="25">
        <f t="shared" si="0"/>
        <v>1422</v>
      </c>
      <c r="D8" s="4">
        <f t="shared" si="0"/>
        <v>1013</v>
      </c>
      <c r="E8" s="2">
        <f t="shared" si="1"/>
        <v>-0.28762306610407878</v>
      </c>
      <c r="F8" s="25">
        <f t="shared" si="2"/>
        <v>2165</v>
      </c>
      <c r="G8" s="4">
        <f t="shared" si="2"/>
        <v>21402</v>
      </c>
      <c r="H8" s="2">
        <f t="shared" si="3"/>
        <v>8.8854503464203241</v>
      </c>
      <c r="I8" s="4">
        <f t="shared" si="4"/>
        <v>0</v>
      </c>
      <c r="J8" s="4">
        <f t="shared" si="4"/>
        <v>0</v>
      </c>
      <c r="K8" s="2" t="str">
        <f t="shared" si="5"/>
        <v/>
      </c>
      <c r="L8" s="4">
        <f t="shared" si="6"/>
        <v>0</v>
      </c>
      <c r="M8" s="4">
        <f t="shared" si="6"/>
        <v>0</v>
      </c>
      <c r="N8" s="2" t="str">
        <f t="shared" si="7"/>
        <v/>
      </c>
      <c r="O8" s="4">
        <f t="shared" si="8"/>
        <v>0</v>
      </c>
      <c r="P8" s="4">
        <f t="shared" si="8"/>
        <v>0</v>
      </c>
      <c r="Q8" s="17" t="str">
        <f t="shared" si="9"/>
        <v/>
      </c>
    </row>
    <row r="9" spans="1:17" s="3" customFormat="1">
      <c r="A9" s="16" t="s">
        <v>26</v>
      </c>
      <c r="B9" s="7" t="s">
        <v>11</v>
      </c>
      <c r="C9" s="25">
        <f t="shared" si="0"/>
        <v>2890</v>
      </c>
      <c r="D9" s="4">
        <f t="shared" si="0"/>
        <v>2178</v>
      </c>
      <c r="E9" s="2">
        <f t="shared" si="1"/>
        <v>-0.24636678200692042</v>
      </c>
      <c r="F9" s="25">
        <f t="shared" si="2"/>
        <v>5</v>
      </c>
      <c r="G9" s="4">
        <f t="shared" si="2"/>
        <v>1706</v>
      </c>
      <c r="H9" s="2">
        <f t="shared" si="3"/>
        <v>340.2</v>
      </c>
      <c r="I9" s="4">
        <f t="shared" si="4"/>
        <v>3</v>
      </c>
      <c r="J9" s="4">
        <f t="shared" si="4"/>
        <v>2</v>
      </c>
      <c r="K9" s="2">
        <f t="shared" si="5"/>
        <v>-0.33333333333333331</v>
      </c>
      <c r="L9" s="4">
        <f t="shared" si="6"/>
        <v>5</v>
      </c>
      <c r="M9" s="4">
        <f t="shared" si="6"/>
        <v>0</v>
      </c>
      <c r="N9" s="2">
        <f t="shared" si="7"/>
        <v>-1</v>
      </c>
      <c r="O9" s="4">
        <f t="shared" si="8"/>
        <v>0</v>
      </c>
      <c r="P9" s="4">
        <f t="shared" si="8"/>
        <v>0</v>
      </c>
      <c r="Q9" s="17" t="str">
        <f t="shared" si="9"/>
        <v/>
      </c>
    </row>
    <row r="10" spans="1:17" s="3" customFormat="1">
      <c r="A10" s="16" t="s">
        <v>27</v>
      </c>
      <c r="B10" s="7" t="s">
        <v>12</v>
      </c>
      <c r="C10" s="25">
        <f t="shared" si="0"/>
        <v>4412</v>
      </c>
      <c r="D10" s="4">
        <f t="shared" si="0"/>
        <v>5888</v>
      </c>
      <c r="E10" s="2">
        <f t="shared" si="1"/>
        <v>0.33454215775158658</v>
      </c>
      <c r="F10" s="25">
        <f t="shared" si="2"/>
        <v>525</v>
      </c>
      <c r="G10" s="4">
        <f t="shared" si="2"/>
        <v>8624</v>
      </c>
      <c r="H10" s="2">
        <f t="shared" si="3"/>
        <v>15.426666666666666</v>
      </c>
      <c r="I10" s="4">
        <f t="shared" si="4"/>
        <v>0</v>
      </c>
      <c r="J10" s="4">
        <f t="shared" si="4"/>
        <v>0</v>
      </c>
      <c r="K10" s="2" t="str">
        <f t="shared" si="5"/>
        <v/>
      </c>
      <c r="L10" s="4">
        <f t="shared" si="6"/>
        <v>0</v>
      </c>
      <c r="M10" s="4">
        <f t="shared" si="6"/>
        <v>0</v>
      </c>
      <c r="N10" s="2" t="str">
        <f t="shared" si="7"/>
        <v/>
      </c>
      <c r="O10" s="4">
        <f t="shared" si="8"/>
        <v>0</v>
      </c>
      <c r="P10" s="4">
        <f t="shared" si="8"/>
        <v>0</v>
      </c>
      <c r="Q10" s="17" t="str">
        <f t="shared" si="9"/>
        <v/>
      </c>
    </row>
    <row r="11" spans="1:17" s="3" customFormat="1">
      <c r="A11" s="16" t="s">
        <v>28</v>
      </c>
      <c r="B11" s="7" t="s">
        <v>13</v>
      </c>
      <c r="C11" s="25">
        <f t="shared" si="0"/>
        <v>90</v>
      </c>
      <c r="D11" s="4">
        <f t="shared" si="0"/>
        <v>4</v>
      </c>
      <c r="E11" s="2">
        <f t="shared" si="1"/>
        <v>-0.9555555555555556</v>
      </c>
      <c r="F11" s="25">
        <f t="shared" si="2"/>
        <v>136</v>
      </c>
      <c r="G11" s="4">
        <f t="shared" si="2"/>
        <v>1983</v>
      </c>
      <c r="H11" s="2">
        <f t="shared" si="3"/>
        <v>13.580882352941176</v>
      </c>
      <c r="I11" s="4">
        <f t="shared" si="4"/>
        <v>0</v>
      </c>
      <c r="J11" s="4">
        <f t="shared" si="4"/>
        <v>0</v>
      </c>
      <c r="K11" s="2" t="str">
        <f t="shared" si="5"/>
        <v/>
      </c>
      <c r="L11" s="4">
        <f t="shared" si="6"/>
        <v>0</v>
      </c>
      <c r="M11" s="4">
        <f t="shared" si="6"/>
        <v>0</v>
      </c>
      <c r="N11" s="2" t="str">
        <f t="shared" si="7"/>
        <v/>
      </c>
      <c r="O11" s="4">
        <f t="shared" si="8"/>
        <v>0</v>
      </c>
      <c r="P11" s="4">
        <f t="shared" si="8"/>
        <v>0</v>
      </c>
      <c r="Q11" s="17" t="str">
        <f t="shared" si="9"/>
        <v/>
      </c>
    </row>
    <row r="12" spans="1:17" s="3" customFormat="1">
      <c r="A12" s="16" t="s">
        <v>32</v>
      </c>
      <c r="B12" s="7" t="s">
        <v>14</v>
      </c>
      <c r="C12" s="25">
        <f t="shared" si="0"/>
        <v>1920</v>
      </c>
      <c r="D12" s="4">
        <f t="shared" si="0"/>
        <v>1053</v>
      </c>
      <c r="E12" s="2">
        <f t="shared" si="1"/>
        <v>-0.45156249999999998</v>
      </c>
      <c r="F12" s="25">
        <f t="shared" si="2"/>
        <v>3330</v>
      </c>
      <c r="G12" s="4">
        <f t="shared" si="2"/>
        <v>8722</v>
      </c>
      <c r="H12" s="2">
        <f t="shared" si="3"/>
        <v>1.6192192192192192</v>
      </c>
      <c r="I12" s="4">
        <f t="shared" si="4"/>
        <v>0</v>
      </c>
      <c r="J12" s="4">
        <f t="shared" si="4"/>
        <v>0</v>
      </c>
      <c r="K12" s="2" t="str">
        <f t="shared" si="5"/>
        <v/>
      </c>
      <c r="L12" s="4">
        <f t="shared" si="6"/>
        <v>2</v>
      </c>
      <c r="M12" s="4">
        <f t="shared" si="6"/>
        <v>0</v>
      </c>
      <c r="N12" s="2">
        <f t="shared" si="7"/>
        <v>-1</v>
      </c>
      <c r="O12" s="4">
        <f t="shared" si="8"/>
        <v>0</v>
      </c>
      <c r="P12" s="4">
        <f t="shared" si="8"/>
        <v>0</v>
      </c>
      <c r="Q12" s="17" t="str">
        <f t="shared" si="9"/>
        <v/>
      </c>
    </row>
    <row r="13" spans="1:17" s="3" customFormat="1">
      <c r="A13" s="16" t="s">
        <v>33</v>
      </c>
      <c r="B13" s="7" t="s">
        <v>15</v>
      </c>
      <c r="C13" s="25">
        <f t="shared" si="0"/>
        <v>9310</v>
      </c>
      <c r="D13" s="4">
        <f t="shared" si="0"/>
        <v>5891</v>
      </c>
      <c r="E13" s="2">
        <f t="shared" si="1"/>
        <v>-0.36723952738990334</v>
      </c>
      <c r="F13" s="25">
        <f t="shared" si="2"/>
        <v>43300</v>
      </c>
      <c r="G13" s="4">
        <f t="shared" si="2"/>
        <v>17741</v>
      </c>
      <c r="H13" s="2">
        <f t="shared" si="3"/>
        <v>-0.59027713625866052</v>
      </c>
      <c r="I13" s="4">
        <f t="shared" si="4"/>
        <v>0</v>
      </c>
      <c r="J13" s="4">
        <f t="shared" si="4"/>
        <v>1</v>
      </c>
      <c r="K13" s="2" t="str">
        <f t="shared" si="5"/>
        <v/>
      </c>
      <c r="L13" s="4">
        <f t="shared" si="6"/>
        <v>0</v>
      </c>
      <c r="M13" s="4">
        <f t="shared" si="6"/>
        <v>0</v>
      </c>
      <c r="N13" s="2" t="str">
        <f t="shared" si="7"/>
        <v/>
      </c>
      <c r="O13" s="4">
        <f t="shared" si="8"/>
        <v>0</v>
      </c>
      <c r="P13" s="4">
        <f t="shared" si="8"/>
        <v>0</v>
      </c>
      <c r="Q13" s="17" t="str">
        <f t="shared" si="9"/>
        <v/>
      </c>
    </row>
    <row r="14" spans="1:17" s="3" customFormat="1">
      <c r="A14" s="18" t="s">
        <v>34</v>
      </c>
      <c r="B14" s="7" t="s">
        <v>16</v>
      </c>
      <c r="C14" s="25">
        <f>SUM(C18:C22)+C15</f>
        <v>178</v>
      </c>
      <c r="D14" s="4">
        <f t="shared" si="0"/>
        <v>209</v>
      </c>
      <c r="E14" s="2">
        <f t="shared" si="1"/>
        <v>0.17415730337078653</v>
      </c>
      <c r="F14" s="25">
        <f t="shared" si="2"/>
        <v>29</v>
      </c>
      <c r="G14" s="4">
        <f t="shared" si="2"/>
        <v>1</v>
      </c>
      <c r="H14" s="2">
        <f t="shared" si="3"/>
        <v>-0.96551724137931039</v>
      </c>
      <c r="I14" s="4">
        <f t="shared" si="4"/>
        <v>0</v>
      </c>
      <c r="J14" s="4">
        <f t="shared" si="4"/>
        <v>0</v>
      </c>
      <c r="K14" s="2" t="str">
        <f t="shared" si="5"/>
        <v/>
      </c>
      <c r="L14" s="4">
        <f t="shared" si="6"/>
        <v>1</v>
      </c>
      <c r="M14" s="4">
        <f t="shared" si="6"/>
        <v>0</v>
      </c>
      <c r="N14" s="2">
        <f t="shared" si="7"/>
        <v>-1</v>
      </c>
      <c r="O14" s="4">
        <f t="shared" si="8"/>
        <v>0</v>
      </c>
      <c r="P14" s="4">
        <f t="shared" si="8"/>
        <v>0</v>
      </c>
      <c r="Q14" s="17" t="str">
        <f t="shared" si="9"/>
        <v/>
      </c>
    </row>
    <row r="15" spans="1:17" s="3" customFormat="1">
      <c r="A15" s="18" t="s">
        <v>29</v>
      </c>
      <c r="B15" s="7" t="s">
        <v>17</v>
      </c>
      <c r="C15" s="25">
        <f>C16+C17</f>
        <v>53</v>
      </c>
      <c r="D15" s="4">
        <f t="shared" si="0"/>
        <v>51</v>
      </c>
      <c r="E15" s="2">
        <f t="shared" si="1"/>
        <v>-3.7735849056603772E-2</v>
      </c>
      <c r="F15" s="25">
        <f t="shared" si="2"/>
        <v>27</v>
      </c>
      <c r="G15" s="4">
        <f t="shared" si="2"/>
        <v>1</v>
      </c>
      <c r="H15" s="2">
        <f t="shared" si="3"/>
        <v>-0.96296296296296291</v>
      </c>
      <c r="I15" s="4">
        <f t="shared" si="4"/>
        <v>0</v>
      </c>
      <c r="J15" s="4">
        <f t="shared" si="4"/>
        <v>0</v>
      </c>
      <c r="K15" s="2" t="str">
        <f t="shared" si="5"/>
        <v/>
      </c>
      <c r="L15" s="4">
        <f t="shared" si="6"/>
        <v>1</v>
      </c>
      <c r="M15" s="4">
        <f t="shared" si="6"/>
        <v>0</v>
      </c>
      <c r="N15" s="2">
        <f t="shared" si="7"/>
        <v>-1</v>
      </c>
      <c r="O15" s="4">
        <f t="shared" si="8"/>
        <v>0</v>
      </c>
      <c r="P15" s="4">
        <f t="shared" si="8"/>
        <v>0</v>
      </c>
      <c r="Q15" s="17" t="str">
        <f t="shared" si="9"/>
        <v/>
      </c>
    </row>
    <row r="16" spans="1:17" s="3" customFormat="1">
      <c r="A16" s="18" t="s">
        <v>30</v>
      </c>
      <c r="B16" s="7" t="s">
        <v>18</v>
      </c>
      <c r="C16" s="25">
        <f t="shared" si="0"/>
        <v>35</v>
      </c>
      <c r="D16" s="4">
        <f t="shared" si="0"/>
        <v>21</v>
      </c>
      <c r="E16" s="2">
        <f t="shared" si="1"/>
        <v>-0.4</v>
      </c>
      <c r="F16" s="25">
        <f t="shared" si="2"/>
        <v>1</v>
      </c>
      <c r="G16" s="4">
        <f t="shared" si="2"/>
        <v>1</v>
      </c>
      <c r="H16" s="2">
        <f t="shared" si="3"/>
        <v>0</v>
      </c>
      <c r="I16" s="4">
        <f t="shared" si="4"/>
        <v>0</v>
      </c>
      <c r="J16" s="4">
        <f t="shared" si="4"/>
        <v>0</v>
      </c>
      <c r="K16" s="2" t="str">
        <f t="shared" si="5"/>
        <v/>
      </c>
      <c r="L16" s="4">
        <f t="shared" si="6"/>
        <v>0</v>
      </c>
      <c r="M16" s="4">
        <f t="shared" si="6"/>
        <v>0</v>
      </c>
      <c r="N16" s="2" t="str">
        <f t="shared" si="7"/>
        <v/>
      </c>
      <c r="O16" s="4">
        <f t="shared" si="8"/>
        <v>0</v>
      </c>
      <c r="P16" s="4">
        <f t="shared" si="8"/>
        <v>0</v>
      </c>
      <c r="Q16" s="17" t="str">
        <f t="shared" si="9"/>
        <v/>
      </c>
    </row>
    <row r="17" spans="1:17" s="3" customFormat="1">
      <c r="A17" s="18" t="s">
        <v>31</v>
      </c>
      <c r="B17" s="7" t="s">
        <v>19</v>
      </c>
      <c r="C17" s="25">
        <f t="shared" si="0"/>
        <v>18</v>
      </c>
      <c r="D17" s="4">
        <f t="shared" si="0"/>
        <v>30</v>
      </c>
      <c r="E17" s="2">
        <f t="shared" si="1"/>
        <v>0.66666666666666663</v>
      </c>
      <c r="F17" s="25">
        <f t="shared" si="2"/>
        <v>26</v>
      </c>
      <c r="G17" s="4">
        <f t="shared" si="2"/>
        <v>0</v>
      </c>
      <c r="H17" s="2">
        <f t="shared" si="3"/>
        <v>-1</v>
      </c>
      <c r="I17" s="4">
        <f t="shared" si="4"/>
        <v>0</v>
      </c>
      <c r="J17" s="4">
        <f t="shared" si="4"/>
        <v>0</v>
      </c>
      <c r="K17" s="2" t="str">
        <f t="shared" si="5"/>
        <v/>
      </c>
      <c r="L17" s="4">
        <f t="shared" si="6"/>
        <v>1</v>
      </c>
      <c r="M17" s="4">
        <f t="shared" si="6"/>
        <v>0</v>
      </c>
      <c r="N17" s="2">
        <f t="shared" si="7"/>
        <v>-1</v>
      </c>
      <c r="O17" s="4">
        <f t="shared" si="8"/>
        <v>0</v>
      </c>
      <c r="P17" s="4">
        <f t="shared" si="8"/>
        <v>0</v>
      </c>
      <c r="Q17" s="17" t="str">
        <f t="shared" si="9"/>
        <v/>
      </c>
    </row>
    <row r="18" spans="1:17" s="3" customFormat="1">
      <c r="A18" s="18" t="s">
        <v>35</v>
      </c>
      <c r="B18" s="7" t="s">
        <v>11</v>
      </c>
      <c r="C18" s="25">
        <f t="shared" si="0"/>
        <v>0</v>
      </c>
      <c r="D18" s="4">
        <f t="shared" si="0"/>
        <v>17</v>
      </c>
      <c r="E18" s="2" t="str">
        <f t="shared" si="1"/>
        <v/>
      </c>
      <c r="F18" s="25">
        <f t="shared" si="2"/>
        <v>0</v>
      </c>
      <c r="G18" s="4">
        <f t="shared" si="2"/>
        <v>0</v>
      </c>
      <c r="H18" s="2" t="str">
        <f t="shared" si="3"/>
        <v/>
      </c>
      <c r="I18" s="4">
        <f t="shared" si="4"/>
        <v>0</v>
      </c>
      <c r="J18" s="4">
        <f t="shared" si="4"/>
        <v>0</v>
      </c>
      <c r="K18" s="2" t="str">
        <f t="shared" si="5"/>
        <v/>
      </c>
      <c r="L18" s="4">
        <f t="shared" si="6"/>
        <v>0</v>
      </c>
      <c r="M18" s="4">
        <f t="shared" si="6"/>
        <v>0</v>
      </c>
      <c r="N18" s="2" t="str">
        <f t="shared" si="7"/>
        <v/>
      </c>
      <c r="O18" s="4">
        <f t="shared" si="8"/>
        <v>0</v>
      </c>
      <c r="P18" s="4">
        <f t="shared" si="8"/>
        <v>0</v>
      </c>
      <c r="Q18" s="17" t="str">
        <f t="shared" si="9"/>
        <v/>
      </c>
    </row>
    <row r="19" spans="1:17" s="3" customFormat="1">
      <c r="A19" s="18" t="s">
        <v>36</v>
      </c>
      <c r="B19" s="7" t="s">
        <v>12</v>
      </c>
      <c r="C19" s="25">
        <f t="shared" si="0"/>
        <v>19</v>
      </c>
      <c r="D19" s="4">
        <f t="shared" si="0"/>
        <v>31</v>
      </c>
      <c r="E19" s="2">
        <f t="shared" si="1"/>
        <v>0.63157894736842102</v>
      </c>
      <c r="F19" s="25">
        <f t="shared" si="2"/>
        <v>2</v>
      </c>
      <c r="G19" s="4">
        <f t="shared" si="2"/>
        <v>0</v>
      </c>
      <c r="H19" s="2">
        <f t="shared" si="3"/>
        <v>-1</v>
      </c>
      <c r="I19" s="4">
        <f t="shared" si="4"/>
        <v>0</v>
      </c>
      <c r="J19" s="4">
        <f t="shared" si="4"/>
        <v>0</v>
      </c>
      <c r="K19" s="2" t="str">
        <f t="shared" si="5"/>
        <v/>
      </c>
      <c r="L19" s="4">
        <f t="shared" si="6"/>
        <v>0</v>
      </c>
      <c r="M19" s="4">
        <f t="shared" si="6"/>
        <v>0</v>
      </c>
      <c r="N19" s="2" t="str">
        <f t="shared" si="7"/>
        <v/>
      </c>
      <c r="O19" s="4">
        <f t="shared" si="8"/>
        <v>0</v>
      </c>
      <c r="P19" s="4">
        <f t="shared" si="8"/>
        <v>0</v>
      </c>
      <c r="Q19" s="17" t="str">
        <f t="shared" si="9"/>
        <v/>
      </c>
    </row>
    <row r="20" spans="1:17" s="3" customFormat="1">
      <c r="A20" s="18" t="s">
        <v>37</v>
      </c>
      <c r="B20" s="7" t="s">
        <v>13</v>
      </c>
      <c r="C20" s="25">
        <f t="shared" si="0"/>
        <v>17</v>
      </c>
      <c r="D20" s="4">
        <f t="shared" si="0"/>
        <v>5</v>
      </c>
      <c r="E20" s="2">
        <f t="shared" si="1"/>
        <v>-0.70588235294117652</v>
      </c>
      <c r="F20" s="25">
        <f t="shared" si="2"/>
        <v>0</v>
      </c>
      <c r="G20" s="4">
        <f t="shared" si="2"/>
        <v>0</v>
      </c>
      <c r="H20" s="2" t="str">
        <f t="shared" si="3"/>
        <v/>
      </c>
      <c r="I20" s="4">
        <f t="shared" si="4"/>
        <v>0</v>
      </c>
      <c r="J20" s="4">
        <f t="shared" si="4"/>
        <v>0</v>
      </c>
      <c r="K20" s="2" t="str">
        <f t="shared" si="5"/>
        <v/>
      </c>
      <c r="L20" s="4">
        <f t="shared" si="6"/>
        <v>0</v>
      </c>
      <c r="M20" s="4">
        <f t="shared" si="6"/>
        <v>0</v>
      </c>
      <c r="N20" s="2" t="str">
        <f t="shared" si="7"/>
        <v/>
      </c>
      <c r="O20" s="4">
        <f t="shared" si="8"/>
        <v>0</v>
      </c>
      <c r="P20" s="4">
        <f t="shared" si="8"/>
        <v>0</v>
      </c>
      <c r="Q20" s="17" t="str">
        <f t="shared" si="9"/>
        <v/>
      </c>
    </row>
    <row r="21" spans="1:17" s="3" customFormat="1">
      <c r="A21" s="18" t="s">
        <v>38</v>
      </c>
      <c r="B21" s="7" t="s">
        <v>20</v>
      </c>
      <c r="C21" s="25">
        <f t="shared" si="0"/>
        <v>56</v>
      </c>
      <c r="D21" s="4">
        <f t="shared" si="0"/>
        <v>50</v>
      </c>
      <c r="E21" s="2">
        <f t="shared" si="1"/>
        <v>-0.10714285714285714</v>
      </c>
      <c r="F21" s="25">
        <f t="shared" si="2"/>
        <v>0</v>
      </c>
      <c r="G21" s="4">
        <f t="shared" si="2"/>
        <v>0</v>
      </c>
      <c r="H21" s="2" t="str">
        <f t="shared" si="3"/>
        <v/>
      </c>
      <c r="I21" s="4">
        <f t="shared" si="4"/>
        <v>0</v>
      </c>
      <c r="J21" s="4">
        <f t="shared" si="4"/>
        <v>0</v>
      </c>
      <c r="K21" s="2" t="str">
        <f t="shared" si="5"/>
        <v/>
      </c>
      <c r="L21" s="4">
        <f t="shared" si="6"/>
        <v>0</v>
      </c>
      <c r="M21" s="4">
        <f t="shared" si="6"/>
        <v>0</v>
      </c>
      <c r="N21" s="2" t="str">
        <f t="shared" si="7"/>
        <v/>
      </c>
      <c r="O21" s="4">
        <f t="shared" si="8"/>
        <v>0</v>
      </c>
      <c r="P21" s="4">
        <f t="shared" si="8"/>
        <v>0</v>
      </c>
      <c r="Q21" s="17" t="str">
        <f t="shared" si="9"/>
        <v/>
      </c>
    </row>
    <row r="22" spans="1:17" s="3" customFormat="1">
      <c r="A22" s="18" t="s">
        <v>39</v>
      </c>
      <c r="B22" s="7" t="s">
        <v>15</v>
      </c>
      <c r="C22" s="25">
        <f t="shared" si="0"/>
        <v>33</v>
      </c>
      <c r="D22" s="4">
        <f t="shared" si="0"/>
        <v>55</v>
      </c>
      <c r="E22" s="2">
        <f t="shared" si="1"/>
        <v>0.66666666666666663</v>
      </c>
      <c r="F22" s="25">
        <f t="shared" si="2"/>
        <v>0</v>
      </c>
      <c r="G22" s="4">
        <f t="shared" si="2"/>
        <v>0</v>
      </c>
      <c r="H22" s="2" t="str">
        <f t="shared" si="3"/>
        <v/>
      </c>
      <c r="I22" s="4">
        <f t="shared" si="4"/>
        <v>0</v>
      </c>
      <c r="J22" s="4">
        <f t="shared" si="4"/>
        <v>0</v>
      </c>
      <c r="K22" s="2" t="str">
        <f t="shared" si="5"/>
        <v/>
      </c>
      <c r="L22" s="4">
        <f t="shared" si="6"/>
        <v>0</v>
      </c>
      <c r="M22" s="4">
        <f t="shared" si="6"/>
        <v>0</v>
      </c>
      <c r="N22" s="2" t="str">
        <f t="shared" si="7"/>
        <v/>
      </c>
      <c r="O22" s="4">
        <f t="shared" si="8"/>
        <v>0</v>
      </c>
      <c r="P22" s="4">
        <f t="shared" si="8"/>
        <v>0</v>
      </c>
      <c r="Q22" s="17" t="str">
        <f t="shared" si="9"/>
        <v/>
      </c>
    </row>
    <row r="23" spans="1:17" s="3" customFormat="1">
      <c r="A23" s="18" t="s">
        <v>41</v>
      </c>
      <c r="B23" s="7" t="s">
        <v>21</v>
      </c>
      <c r="C23" s="25">
        <f t="shared" si="0"/>
        <v>8874</v>
      </c>
      <c r="D23" s="4">
        <f t="shared" si="0"/>
        <v>8543</v>
      </c>
      <c r="E23" s="2">
        <f t="shared" si="1"/>
        <v>-3.7299977462249265E-2</v>
      </c>
      <c r="F23" s="25">
        <f t="shared" si="2"/>
        <v>92</v>
      </c>
      <c r="G23" s="4">
        <f t="shared" si="2"/>
        <v>173</v>
      </c>
      <c r="H23" s="2">
        <f t="shared" si="3"/>
        <v>0.88043478260869568</v>
      </c>
      <c r="I23" s="4">
        <f t="shared" si="4"/>
        <v>3</v>
      </c>
      <c r="J23" s="4">
        <f t="shared" si="4"/>
        <v>2</v>
      </c>
      <c r="K23" s="2">
        <f t="shared" si="5"/>
        <v>-0.33333333333333331</v>
      </c>
      <c r="L23" s="4">
        <f t="shared" si="6"/>
        <v>29</v>
      </c>
      <c r="M23" s="4">
        <f t="shared" si="6"/>
        <v>20</v>
      </c>
      <c r="N23" s="2">
        <f t="shared" si="7"/>
        <v>-0.31034482758620691</v>
      </c>
      <c r="O23" s="4">
        <f t="shared" si="8"/>
        <v>0</v>
      </c>
      <c r="P23" s="4">
        <f t="shared" si="8"/>
        <v>0</v>
      </c>
      <c r="Q23" s="17" t="str">
        <f t="shared" si="9"/>
        <v/>
      </c>
    </row>
    <row r="24" spans="1:17" s="3" customFormat="1">
      <c r="A24" s="18" t="s">
        <v>40</v>
      </c>
      <c r="B24" s="7" t="s">
        <v>22</v>
      </c>
      <c r="C24" s="25">
        <f t="shared" si="0"/>
        <v>2648</v>
      </c>
      <c r="D24" s="4">
        <f t="shared" si="0"/>
        <v>2053</v>
      </c>
      <c r="E24" s="2">
        <f t="shared" si="1"/>
        <v>-0.22469788519637462</v>
      </c>
      <c r="F24" s="25">
        <f t="shared" si="2"/>
        <v>0</v>
      </c>
      <c r="G24" s="4">
        <f t="shared" si="2"/>
        <v>0</v>
      </c>
      <c r="H24" s="2" t="str">
        <f t="shared" si="3"/>
        <v/>
      </c>
      <c r="I24" s="4">
        <f t="shared" si="4"/>
        <v>3</v>
      </c>
      <c r="J24" s="4">
        <f t="shared" si="4"/>
        <v>2</v>
      </c>
      <c r="K24" s="2">
        <f t="shared" si="5"/>
        <v>-0.33333333333333331</v>
      </c>
      <c r="L24" s="4">
        <f t="shared" si="6"/>
        <v>8</v>
      </c>
      <c r="M24" s="4">
        <f t="shared" si="6"/>
        <v>11</v>
      </c>
      <c r="N24" s="2">
        <f t="shared" si="7"/>
        <v>0.375</v>
      </c>
      <c r="O24" s="4">
        <f t="shared" si="8"/>
        <v>0</v>
      </c>
      <c r="P24" s="4">
        <f t="shared" si="8"/>
        <v>0</v>
      </c>
      <c r="Q24" s="17" t="str">
        <f t="shared" si="9"/>
        <v/>
      </c>
    </row>
    <row r="25" spans="1:17" s="3" customFormat="1" ht="24">
      <c r="A25" s="18" t="s">
        <v>42</v>
      </c>
      <c r="B25" s="7" t="s">
        <v>23</v>
      </c>
      <c r="C25" s="25">
        <f t="shared" si="0"/>
        <v>244</v>
      </c>
      <c r="D25" s="4">
        <f t="shared" si="0"/>
        <v>418</v>
      </c>
      <c r="E25" s="2">
        <f t="shared" si="1"/>
        <v>0.71311475409836067</v>
      </c>
      <c r="F25" s="25">
        <f t="shared" si="2"/>
        <v>0</v>
      </c>
      <c r="G25" s="4">
        <f t="shared" si="2"/>
        <v>0</v>
      </c>
      <c r="H25" s="2" t="str">
        <f t="shared" si="3"/>
        <v/>
      </c>
      <c r="I25" s="4">
        <f t="shared" si="4"/>
        <v>0</v>
      </c>
      <c r="J25" s="4">
        <f t="shared" si="4"/>
        <v>0</v>
      </c>
      <c r="K25" s="2" t="str">
        <f t="shared" si="5"/>
        <v/>
      </c>
      <c r="L25" s="4">
        <f t="shared" si="6"/>
        <v>8</v>
      </c>
      <c r="M25" s="4">
        <f t="shared" si="6"/>
        <v>9</v>
      </c>
      <c r="N25" s="2">
        <f t="shared" si="7"/>
        <v>0.125</v>
      </c>
      <c r="O25" s="4">
        <f t="shared" si="8"/>
        <v>0</v>
      </c>
      <c r="P25" s="4">
        <f t="shared" si="8"/>
        <v>0</v>
      </c>
      <c r="Q25" s="17" t="str">
        <f t="shared" si="9"/>
        <v/>
      </c>
    </row>
    <row r="26" spans="1:17" s="3" customFormat="1">
      <c r="A26" s="18" t="s">
        <v>43</v>
      </c>
      <c r="B26" s="7" t="s">
        <v>24</v>
      </c>
      <c r="C26" s="25">
        <f t="shared" si="0"/>
        <v>3972</v>
      </c>
      <c r="D26" s="4">
        <f t="shared" si="0"/>
        <v>4142</v>
      </c>
      <c r="E26" s="2">
        <f t="shared" si="1"/>
        <v>4.2799597180261835E-2</v>
      </c>
      <c r="F26" s="25">
        <f t="shared" si="2"/>
        <v>90</v>
      </c>
      <c r="G26" s="4">
        <f t="shared" si="2"/>
        <v>173</v>
      </c>
      <c r="H26" s="2">
        <f t="shared" si="3"/>
        <v>0.92222222222222228</v>
      </c>
      <c r="I26" s="4">
        <f t="shared" si="4"/>
        <v>0</v>
      </c>
      <c r="J26" s="4">
        <f t="shared" si="4"/>
        <v>0</v>
      </c>
      <c r="K26" s="2" t="str">
        <f t="shared" si="5"/>
        <v/>
      </c>
      <c r="L26" s="4">
        <f t="shared" si="6"/>
        <v>8</v>
      </c>
      <c r="M26" s="4">
        <f t="shared" si="6"/>
        <v>0</v>
      </c>
      <c r="N26" s="2">
        <f t="shared" si="7"/>
        <v>-1</v>
      </c>
      <c r="O26" s="4">
        <f t="shared" si="8"/>
        <v>0</v>
      </c>
      <c r="P26" s="4">
        <f t="shared" si="8"/>
        <v>0</v>
      </c>
      <c r="Q26" s="17" t="str">
        <f t="shared" si="9"/>
        <v/>
      </c>
    </row>
    <row r="27" spans="1:17" s="3" customFormat="1" ht="12.75" thickBot="1">
      <c r="A27" s="19" t="s">
        <v>44</v>
      </c>
      <c r="B27" s="20" t="s">
        <v>15</v>
      </c>
      <c r="C27" s="26">
        <f t="shared" si="0"/>
        <v>2010</v>
      </c>
      <c r="D27" s="21">
        <f t="shared" si="0"/>
        <v>1930</v>
      </c>
      <c r="E27" s="22">
        <f t="shared" si="1"/>
        <v>-3.9800995024875621E-2</v>
      </c>
      <c r="F27" s="26">
        <f t="shared" si="2"/>
        <v>2</v>
      </c>
      <c r="G27" s="21">
        <f t="shared" si="2"/>
        <v>0</v>
      </c>
      <c r="H27" s="22">
        <f t="shared" si="3"/>
        <v>-1</v>
      </c>
      <c r="I27" s="21">
        <f t="shared" si="4"/>
        <v>0</v>
      </c>
      <c r="J27" s="21">
        <f t="shared" si="4"/>
        <v>0</v>
      </c>
      <c r="K27" s="22" t="str">
        <f t="shared" si="5"/>
        <v/>
      </c>
      <c r="L27" s="21">
        <f t="shared" si="6"/>
        <v>5</v>
      </c>
      <c r="M27" s="21">
        <f t="shared" si="6"/>
        <v>0</v>
      </c>
      <c r="N27" s="22">
        <f t="shared" si="7"/>
        <v>-1</v>
      </c>
      <c r="O27" s="21">
        <f t="shared" si="8"/>
        <v>0</v>
      </c>
      <c r="P27" s="21">
        <f t="shared" si="8"/>
        <v>0</v>
      </c>
      <c r="Q27" s="23" t="str">
        <f t="shared" si="9"/>
        <v/>
      </c>
    </row>
    <row r="28" spans="1:17" ht="11.45" customHeight="1">
      <c r="A28" s="44" t="s">
        <v>47</v>
      </c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6"/>
    </row>
    <row r="29" spans="1:17">
      <c r="A29" s="4">
        <v>1</v>
      </c>
      <c r="B29" s="7" t="s">
        <v>9</v>
      </c>
      <c r="C29" s="4">
        <f>SUM(C30:C35)</f>
        <v>530</v>
      </c>
      <c r="D29" s="4">
        <f>SUM(D30:D35)</f>
        <v>398</v>
      </c>
      <c r="E29" s="2">
        <f t="shared" ref="E29:E49" si="10">IF(C29=0,"",(D29-C29)/C29)</f>
        <v>-0.24905660377358491</v>
      </c>
      <c r="F29" s="4">
        <f>SUM(F30:F35)</f>
        <v>159</v>
      </c>
      <c r="G29" s="4">
        <f>SUM(G30:G35)</f>
        <v>155</v>
      </c>
      <c r="H29" s="2">
        <f t="shared" ref="H29:H49" si="11">IF(F29=0,"",(G29-F29)/F29)</f>
        <v>-2.5157232704402517E-2</v>
      </c>
      <c r="I29" s="4">
        <f>SUM(I30:I35)</f>
        <v>0</v>
      </c>
      <c r="J29" s="4">
        <f>SUM(J30:J35)</f>
        <v>1</v>
      </c>
      <c r="K29" s="2" t="str">
        <f t="shared" ref="K29:K49" si="12">IF(I29=0,"",(J29-I29)/I29)</f>
        <v/>
      </c>
      <c r="L29" s="4">
        <f>SUM(L30:L35)</f>
        <v>0</v>
      </c>
      <c r="M29" s="4">
        <f>SUM(M30:M35)</f>
        <v>0</v>
      </c>
      <c r="N29" s="2" t="str">
        <f t="shared" ref="N29:N49" si="13">IF(L29=0,"",(M29-L29)/L29)</f>
        <v/>
      </c>
      <c r="O29" s="4">
        <f>SUM(O30:O35)</f>
        <v>0</v>
      </c>
      <c r="P29" s="4">
        <f>SUM(P30:P35)</f>
        <v>0</v>
      </c>
      <c r="Q29" s="2" t="str">
        <f t="shared" ref="Q29:Q49" si="14">IF(O29=0,"",(P29-O29)/O29)</f>
        <v/>
      </c>
    </row>
    <row r="30" spans="1:17">
      <c r="A30" s="10" t="s">
        <v>25</v>
      </c>
      <c r="B30" s="11" t="s">
        <v>10</v>
      </c>
      <c r="C30" s="24">
        <v>19</v>
      </c>
      <c r="D30" s="27">
        <v>16</v>
      </c>
      <c r="E30" s="2">
        <f t="shared" si="10"/>
        <v>-0.15789473684210525</v>
      </c>
      <c r="F30" s="24"/>
      <c r="G30" s="27"/>
      <c r="H30" s="2" t="str">
        <f t="shared" si="11"/>
        <v/>
      </c>
      <c r="I30" s="24"/>
      <c r="J30" s="13"/>
      <c r="K30" s="2" t="str">
        <f t="shared" si="12"/>
        <v/>
      </c>
      <c r="L30" s="24"/>
      <c r="M30" s="13"/>
      <c r="N30" s="2" t="str">
        <f t="shared" si="13"/>
        <v/>
      </c>
      <c r="O30" s="24"/>
      <c r="P30" s="13"/>
      <c r="Q30" s="2" t="str">
        <f t="shared" si="14"/>
        <v/>
      </c>
    </row>
    <row r="31" spans="1:17">
      <c r="A31" s="10" t="s">
        <v>26</v>
      </c>
      <c r="B31" s="11" t="s">
        <v>11</v>
      </c>
      <c r="C31" s="24">
        <v>116</v>
      </c>
      <c r="D31" s="27">
        <v>45</v>
      </c>
      <c r="E31" s="2">
        <f t="shared" si="10"/>
        <v>-0.61206896551724133</v>
      </c>
      <c r="F31" s="24"/>
      <c r="G31" s="27">
        <v>1</v>
      </c>
      <c r="H31" s="2" t="str">
        <f t="shared" si="11"/>
        <v/>
      </c>
      <c r="I31" s="24">
        <v>0</v>
      </c>
      <c r="J31" s="13">
        <v>1</v>
      </c>
      <c r="K31" s="2" t="str">
        <f t="shared" si="12"/>
        <v/>
      </c>
      <c r="L31" s="24"/>
      <c r="M31" s="13"/>
      <c r="N31" s="2" t="str">
        <f t="shared" si="13"/>
        <v/>
      </c>
      <c r="O31" s="24"/>
      <c r="P31" s="13"/>
      <c r="Q31" s="2" t="str">
        <f t="shared" si="14"/>
        <v/>
      </c>
    </row>
    <row r="32" spans="1:17">
      <c r="A32" s="10" t="s">
        <v>27</v>
      </c>
      <c r="B32" s="11" t="s">
        <v>12</v>
      </c>
      <c r="C32" s="24">
        <v>355</v>
      </c>
      <c r="D32" s="27">
        <v>316</v>
      </c>
      <c r="E32" s="2">
        <f t="shared" si="10"/>
        <v>-0.10985915492957747</v>
      </c>
      <c r="F32" s="24"/>
      <c r="G32" s="27"/>
      <c r="H32" s="2" t="str">
        <f t="shared" si="11"/>
        <v/>
      </c>
      <c r="I32" s="24"/>
      <c r="J32" s="13"/>
      <c r="K32" s="2" t="str">
        <f t="shared" si="12"/>
        <v/>
      </c>
      <c r="L32" s="24"/>
      <c r="M32" s="13"/>
      <c r="N32" s="2" t="str">
        <f t="shared" si="13"/>
        <v/>
      </c>
      <c r="O32" s="24"/>
      <c r="P32" s="13"/>
      <c r="Q32" s="2" t="str">
        <f t="shared" si="14"/>
        <v/>
      </c>
    </row>
    <row r="33" spans="1:17">
      <c r="A33" s="10" t="s">
        <v>28</v>
      </c>
      <c r="B33" s="11" t="s">
        <v>13</v>
      </c>
      <c r="C33" s="24"/>
      <c r="D33" s="27"/>
      <c r="E33" s="2" t="str">
        <f t="shared" si="10"/>
        <v/>
      </c>
      <c r="F33" s="24"/>
      <c r="G33" s="27"/>
      <c r="H33" s="2" t="str">
        <f t="shared" si="11"/>
        <v/>
      </c>
      <c r="I33" s="24"/>
      <c r="J33" s="13"/>
      <c r="K33" s="2" t="str">
        <f t="shared" si="12"/>
        <v/>
      </c>
      <c r="L33" s="24"/>
      <c r="M33" s="13"/>
      <c r="N33" s="2" t="str">
        <f t="shared" si="13"/>
        <v/>
      </c>
      <c r="O33" s="24"/>
      <c r="P33" s="13"/>
      <c r="Q33" s="2" t="str">
        <f t="shared" si="14"/>
        <v/>
      </c>
    </row>
    <row r="34" spans="1:17">
      <c r="A34" s="10" t="s">
        <v>32</v>
      </c>
      <c r="B34" s="11" t="s">
        <v>14</v>
      </c>
      <c r="C34" s="24">
        <v>40</v>
      </c>
      <c r="D34" s="27">
        <v>21</v>
      </c>
      <c r="E34" s="2">
        <f t="shared" si="10"/>
        <v>-0.47499999999999998</v>
      </c>
      <c r="F34" s="24">
        <v>159</v>
      </c>
      <c r="G34" s="27">
        <v>154</v>
      </c>
      <c r="H34" s="2">
        <f t="shared" si="11"/>
        <v>-3.1446540880503145E-2</v>
      </c>
      <c r="I34" s="24"/>
      <c r="J34" s="13"/>
      <c r="K34" s="2" t="str">
        <f t="shared" si="12"/>
        <v/>
      </c>
      <c r="L34" s="24"/>
      <c r="M34" s="13"/>
      <c r="N34" s="2" t="str">
        <f t="shared" si="13"/>
        <v/>
      </c>
      <c r="O34" s="24"/>
      <c r="P34" s="13"/>
      <c r="Q34" s="2" t="str">
        <f t="shared" si="14"/>
        <v/>
      </c>
    </row>
    <row r="35" spans="1:17">
      <c r="A35" s="10" t="s">
        <v>33</v>
      </c>
      <c r="B35" s="11" t="s">
        <v>15</v>
      </c>
      <c r="C35" s="24"/>
      <c r="D35" s="27"/>
      <c r="E35" s="2" t="str">
        <f t="shared" si="10"/>
        <v/>
      </c>
      <c r="F35" s="24"/>
      <c r="G35" s="27"/>
      <c r="H35" s="2" t="str">
        <f t="shared" si="11"/>
        <v/>
      </c>
      <c r="I35" s="24"/>
      <c r="J35" s="13"/>
      <c r="K35" s="2" t="str">
        <f t="shared" si="12"/>
        <v/>
      </c>
      <c r="L35" s="24"/>
      <c r="M35" s="13"/>
      <c r="N35" s="2" t="str">
        <f t="shared" si="13"/>
        <v/>
      </c>
      <c r="O35" s="24"/>
      <c r="P35" s="13"/>
      <c r="Q35" s="2" t="str">
        <f t="shared" si="14"/>
        <v/>
      </c>
    </row>
    <row r="36" spans="1:17">
      <c r="A36" s="5" t="s">
        <v>34</v>
      </c>
      <c r="B36" s="7" t="s">
        <v>16</v>
      </c>
      <c r="C36" s="4">
        <f>SUM(C40:C44)+C37</f>
        <v>0</v>
      </c>
      <c r="D36" s="4">
        <f>SUM(D40:D44)+D37</f>
        <v>0</v>
      </c>
      <c r="E36" s="2" t="str">
        <f t="shared" si="10"/>
        <v/>
      </c>
      <c r="F36" s="4">
        <f>SUM(F40:F44)+F37</f>
        <v>0</v>
      </c>
      <c r="G36" s="4">
        <f>SUM(G40:G44)+G37</f>
        <v>0</v>
      </c>
      <c r="H36" s="2" t="str">
        <f t="shared" si="11"/>
        <v/>
      </c>
      <c r="I36" s="4">
        <f>SUM(I40:I44)+I37</f>
        <v>0</v>
      </c>
      <c r="J36" s="4">
        <f>SUM(J40:J44)+J37</f>
        <v>0</v>
      </c>
      <c r="K36" s="2" t="str">
        <f t="shared" si="12"/>
        <v/>
      </c>
      <c r="L36" s="4">
        <f>SUM(L40:L44)+L37</f>
        <v>0</v>
      </c>
      <c r="M36" s="4">
        <f>SUM(M40:M44)+M37</f>
        <v>0</v>
      </c>
      <c r="N36" s="2" t="str">
        <f t="shared" si="13"/>
        <v/>
      </c>
      <c r="O36" s="4">
        <f>SUM(O40:O44)+O37</f>
        <v>0</v>
      </c>
      <c r="P36" s="4">
        <f>SUM(P40:P44)+P37</f>
        <v>0</v>
      </c>
      <c r="Q36" s="2" t="str">
        <f t="shared" si="14"/>
        <v/>
      </c>
    </row>
    <row r="37" spans="1:17">
      <c r="A37" s="5" t="s">
        <v>29</v>
      </c>
      <c r="B37" s="12" t="s">
        <v>17</v>
      </c>
      <c r="C37" s="4">
        <f>C38+C39</f>
        <v>0</v>
      </c>
      <c r="D37" s="4">
        <f>D38+D39</f>
        <v>0</v>
      </c>
      <c r="E37" s="2" t="str">
        <f t="shared" si="10"/>
        <v/>
      </c>
      <c r="F37" s="4">
        <f>F38+F39</f>
        <v>0</v>
      </c>
      <c r="G37" s="4">
        <f>G38+G39</f>
        <v>0</v>
      </c>
      <c r="H37" s="2" t="str">
        <f t="shared" si="11"/>
        <v/>
      </c>
      <c r="I37" s="4">
        <f>I38+I39</f>
        <v>0</v>
      </c>
      <c r="J37" s="4">
        <f>J38+J39</f>
        <v>0</v>
      </c>
      <c r="K37" s="2" t="str">
        <f t="shared" si="12"/>
        <v/>
      </c>
      <c r="L37" s="4">
        <f>L38+L39</f>
        <v>0</v>
      </c>
      <c r="M37" s="4">
        <f>M38+M39</f>
        <v>0</v>
      </c>
      <c r="N37" s="2" t="str">
        <f t="shared" si="13"/>
        <v/>
      </c>
      <c r="O37" s="4">
        <f>O38+O39</f>
        <v>0</v>
      </c>
      <c r="P37" s="4">
        <f>P38+P39</f>
        <v>0</v>
      </c>
      <c r="Q37" s="2" t="str">
        <f t="shared" si="14"/>
        <v/>
      </c>
    </row>
    <row r="38" spans="1:17">
      <c r="A38" s="10" t="s">
        <v>30</v>
      </c>
      <c r="B38" s="11" t="s">
        <v>18</v>
      </c>
      <c r="C38" s="24"/>
      <c r="D38" s="13"/>
      <c r="E38" s="2" t="str">
        <f t="shared" si="10"/>
        <v/>
      </c>
      <c r="F38" s="24"/>
      <c r="G38" s="13"/>
      <c r="H38" s="2" t="str">
        <f t="shared" si="11"/>
        <v/>
      </c>
      <c r="I38" s="24"/>
      <c r="J38" s="13"/>
      <c r="K38" s="2" t="str">
        <f t="shared" si="12"/>
        <v/>
      </c>
      <c r="L38" s="24"/>
      <c r="M38" s="13"/>
      <c r="N38" s="2" t="str">
        <f t="shared" si="13"/>
        <v/>
      </c>
      <c r="O38" s="24"/>
      <c r="P38" s="13"/>
      <c r="Q38" s="2" t="str">
        <f t="shared" si="14"/>
        <v/>
      </c>
    </row>
    <row r="39" spans="1:17">
      <c r="A39" s="10" t="s">
        <v>31</v>
      </c>
      <c r="B39" s="11" t="s">
        <v>19</v>
      </c>
      <c r="C39" s="24"/>
      <c r="D39" s="13"/>
      <c r="E39" s="2" t="str">
        <f t="shared" si="10"/>
        <v/>
      </c>
      <c r="F39" s="24"/>
      <c r="G39" s="13"/>
      <c r="H39" s="2" t="str">
        <f t="shared" si="11"/>
        <v/>
      </c>
      <c r="I39" s="24"/>
      <c r="J39" s="13"/>
      <c r="K39" s="2" t="str">
        <f t="shared" si="12"/>
        <v/>
      </c>
      <c r="L39" s="24"/>
      <c r="M39" s="13"/>
      <c r="N39" s="2" t="str">
        <f t="shared" si="13"/>
        <v/>
      </c>
      <c r="O39" s="24"/>
      <c r="P39" s="13"/>
      <c r="Q39" s="2" t="str">
        <f t="shared" si="14"/>
        <v/>
      </c>
    </row>
    <row r="40" spans="1:17">
      <c r="A40" s="10" t="s">
        <v>35</v>
      </c>
      <c r="B40" s="11" t="s">
        <v>11</v>
      </c>
      <c r="C40" s="24"/>
      <c r="D40" s="13"/>
      <c r="E40" s="2" t="str">
        <f t="shared" si="10"/>
        <v/>
      </c>
      <c r="F40" s="24"/>
      <c r="G40" s="13"/>
      <c r="H40" s="2" t="str">
        <f t="shared" si="11"/>
        <v/>
      </c>
      <c r="I40" s="24"/>
      <c r="J40" s="13"/>
      <c r="K40" s="2" t="str">
        <f t="shared" si="12"/>
        <v/>
      </c>
      <c r="L40" s="24"/>
      <c r="M40" s="13"/>
      <c r="N40" s="2" t="str">
        <f t="shared" si="13"/>
        <v/>
      </c>
      <c r="O40" s="24"/>
      <c r="P40" s="13"/>
      <c r="Q40" s="2" t="str">
        <f t="shared" si="14"/>
        <v/>
      </c>
    </row>
    <row r="41" spans="1:17">
      <c r="A41" s="10" t="s">
        <v>36</v>
      </c>
      <c r="B41" s="11" t="s">
        <v>12</v>
      </c>
      <c r="C41" s="24"/>
      <c r="D41" s="13"/>
      <c r="E41" s="2" t="str">
        <f t="shared" si="10"/>
        <v/>
      </c>
      <c r="F41" s="24"/>
      <c r="G41" s="13"/>
      <c r="H41" s="2" t="str">
        <f t="shared" si="11"/>
        <v/>
      </c>
      <c r="I41" s="24"/>
      <c r="J41" s="13"/>
      <c r="K41" s="2" t="str">
        <f t="shared" si="12"/>
        <v/>
      </c>
      <c r="L41" s="24"/>
      <c r="M41" s="13"/>
      <c r="N41" s="2" t="str">
        <f t="shared" si="13"/>
        <v/>
      </c>
      <c r="O41" s="24"/>
      <c r="P41" s="13"/>
      <c r="Q41" s="2" t="str">
        <f t="shared" si="14"/>
        <v/>
      </c>
    </row>
    <row r="42" spans="1:17">
      <c r="A42" s="10" t="s">
        <v>37</v>
      </c>
      <c r="B42" s="11" t="s">
        <v>13</v>
      </c>
      <c r="C42" s="24"/>
      <c r="D42" s="13"/>
      <c r="E42" s="2" t="str">
        <f t="shared" si="10"/>
        <v/>
      </c>
      <c r="F42" s="24"/>
      <c r="G42" s="13"/>
      <c r="H42" s="2" t="str">
        <f t="shared" si="11"/>
        <v/>
      </c>
      <c r="I42" s="24"/>
      <c r="J42" s="13"/>
      <c r="K42" s="2" t="str">
        <f t="shared" si="12"/>
        <v/>
      </c>
      <c r="L42" s="24"/>
      <c r="M42" s="13"/>
      <c r="N42" s="2" t="str">
        <f t="shared" si="13"/>
        <v/>
      </c>
      <c r="O42" s="24"/>
      <c r="P42" s="13"/>
      <c r="Q42" s="2" t="str">
        <f t="shared" si="14"/>
        <v/>
      </c>
    </row>
    <row r="43" spans="1:17">
      <c r="A43" s="10" t="s">
        <v>38</v>
      </c>
      <c r="B43" s="11" t="s">
        <v>20</v>
      </c>
      <c r="C43" s="24"/>
      <c r="D43" s="13"/>
      <c r="E43" s="2" t="str">
        <f t="shared" si="10"/>
        <v/>
      </c>
      <c r="F43" s="24"/>
      <c r="G43" s="13"/>
      <c r="H43" s="2" t="str">
        <f t="shared" si="11"/>
        <v/>
      </c>
      <c r="I43" s="24"/>
      <c r="J43" s="13"/>
      <c r="K43" s="2" t="str">
        <f t="shared" si="12"/>
        <v/>
      </c>
      <c r="L43" s="24"/>
      <c r="M43" s="13"/>
      <c r="N43" s="2" t="str">
        <f t="shared" si="13"/>
        <v/>
      </c>
      <c r="O43" s="24"/>
      <c r="P43" s="13"/>
      <c r="Q43" s="2" t="str">
        <f t="shared" si="14"/>
        <v/>
      </c>
    </row>
    <row r="44" spans="1:17">
      <c r="A44" s="10" t="s">
        <v>39</v>
      </c>
      <c r="B44" s="11" t="s">
        <v>15</v>
      </c>
      <c r="C44" s="24"/>
      <c r="D44" s="13"/>
      <c r="E44" s="2" t="str">
        <f t="shared" si="10"/>
        <v/>
      </c>
      <c r="F44" s="24"/>
      <c r="G44" s="13"/>
      <c r="H44" s="2" t="str">
        <f t="shared" si="11"/>
        <v/>
      </c>
      <c r="I44" s="24"/>
      <c r="J44" s="13"/>
      <c r="K44" s="2" t="str">
        <f t="shared" si="12"/>
        <v/>
      </c>
      <c r="L44" s="24"/>
      <c r="M44" s="13"/>
      <c r="N44" s="2" t="str">
        <f t="shared" si="13"/>
        <v/>
      </c>
      <c r="O44" s="24"/>
      <c r="P44" s="13"/>
      <c r="Q44" s="2" t="str">
        <f t="shared" si="14"/>
        <v/>
      </c>
    </row>
    <row r="45" spans="1:17">
      <c r="A45" s="5" t="s">
        <v>41</v>
      </c>
      <c r="B45" s="7" t="s">
        <v>21</v>
      </c>
      <c r="C45" s="4">
        <f>SUM(C46:C49)</f>
        <v>516</v>
      </c>
      <c r="D45" s="4">
        <f>SUM(D46:D49)</f>
        <v>529</v>
      </c>
      <c r="E45" s="2">
        <f t="shared" si="10"/>
        <v>2.5193798449612403E-2</v>
      </c>
      <c r="F45" s="4">
        <f>SUM(F46:F49)</f>
        <v>0</v>
      </c>
      <c r="G45" s="4">
        <f>SUM(G46:G49)</f>
        <v>0</v>
      </c>
      <c r="H45" s="2" t="str">
        <f t="shared" si="11"/>
        <v/>
      </c>
      <c r="I45" s="4">
        <f>SUM(I46:I49)</f>
        <v>0</v>
      </c>
      <c r="J45" s="4">
        <f>SUM(J46:J49)</f>
        <v>1</v>
      </c>
      <c r="K45" s="2" t="str">
        <f t="shared" si="12"/>
        <v/>
      </c>
      <c r="L45" s="4">
        <f>SUM(L46:L49)</f>
        <v>0</v>
      </c>
      <c r="M45" s="4">
        <f>SUM(M46:M49)</f>
        <v>0</v>
      </c>
      <c r="N45" s="2" t="str">
        <f t="shared" si="13"/>
        <v/>
      </c>
      <c r="O45" s="4">
        <f>SUM(O46:O49)</f>
        <v>0</v>
      </c>
      <c r="P45" s="4">
        <f>SUM(P46:P49)</f>
        <v>0</v>
      </c>
      <c r="Q45" s="2" t="str">
        <f t="shared" si="14"/>
        <v/>
      </c>
    </row>
    <row r="46" spans="1:17">
      <c r="A46" s="10" t="s">
        <v>40</v>
      </c>
      <c r="B46" s="11" t="s">
        <v>22</v>
      </c>
      <c r="C46" s="24">
        <v>64</v>
      </c>
      <c r="D46" s="27">
        <v>28</v>
      </c>
      <c r="E46" s="2">
        <f t="shared" si="10"/>
        <v>-0.5625</v>
      </c>
      <c r="F46" s="24"/>
      <c r="G46" s="13"/>
      <c r="H46" s="2" t="str">
        <f t="shared" si="11"/>
        <v/>
      </c>
      <c r="I46" s="24"/>
      <c r="J46" s="13">
        <v>1</v>
      </c>
      <c r="K46" s="2" t="str">
        <f t="shared" si="12"/>
        <v/>
      </c>
      <c r="L46" s="24"/>
      <c r="M46" s="13"/>
      <c r="N46" s="2" t="str">
        <f t="shared" si="13"/>
        <v/>
      </c>
      <c r="O46" s="24"/>
      <c r="P46" s="13"/>
      <c r="Q46" s="2" t="str">
        <f t="shared" si="14"/>
        <v/>
      </c>
    </row>
    <row r="47" spans="1:17" ht="24">
      <c r="A47" s="10" t="s">
        <v>42</v>
      </c>
      <c r="B47" s="11" t="s">
        <v>23</v>
      </c>
      <c r="C47" s="24"/>
      <c r="D47" s="27"/>
      <c r="E47" s="2" t="str">
        <f t="shared" si="10"/>
        <v/>
      </c>
      <c r="F47" s="24"/>
      <c r="G47" s="13"/>
      <c r="H47" s="2" t="str">
        <f t="shared" si="11"/>
        <v/>
      </c>
      <c r="I47" s="24"/>
      <c r="J47" s="13"/>
      <c r="K47" s="2" t="str">
        <f t="shared" si="12"/>
        <v/>
      </c>
      <c r="L47" s="24"/>
      <c r="M47" s="13"/>
      <c r="N47" s="2" t="str">
        <f t="shared" si="13"/>
        <v/>
      </c>
      <c r="O47" s="24"/>
      <c r="P47" s="13"/>
      <c r="Q47" s="2" t="str">
        <f t="shared" si="14"/>
        <v/>
      </c>
    </row>
    <row r="48" spans="1:17">
      <c r="A48" s="10" t="s">
        <v>43</v>
      </c>
      <c r="B48" s="11" t="s">
        <v>24</v>
      </c>
      <c r="C48" s="24">
        <v>452</v>
      </c>
      <c r="D48" s="27">
        <v>501</v>
      </c>
      <c r="E48" s="2">
        <f t="shared" si="10"/>
        <v>0.1084070796460177</v>
      </c>
      <c r="F48" s="24"/>
      <c r="G48" s="13"/>
      <c r="H48" s="2" t="str">
        <f t="shared" si="11"/>
        <v/>
      </c>
      <c r="I48" s="24"/>
      <c r="J48" s="13"/>
      <c r="K48" s="2" t="str">
        <f t="shared" si="12"/>
        <v/>
      </c>
      <c r="L48" s="24"/>
      <c r="M48" s="13"/>
      <c r="N48" s="2" t="str">
        <f t="shared" si="13"/>
        <v/>
      </c>
      <c r="O48" s="24"/>
      <c r="P48" s="13"/>
      <c r="Q48" s="2" t="str">
        <f t="shared" si="14"/>
        <v/>
      </c>
    </row>
    <row r="49" spans="1:17">
      <c r="A49" s="10" t="s">
        <v>44</v>
      </c>
      <c r="B49" s="11" t="s">
        <v>15</v>
      </c>
      <c r="C49" s="24"/>
      <c r="D49" s="27"/>
      <c r="E49" s="2" t="str">
        <f t="shared" si="10"/>
        <v/>
      </c>
      <c r="F49" s="24"/>
      <c r="G49" s="13"/>
      <c r="H49" s="2" t="str">
        <f t="shared" si="11"/>
        <v/>
      </c>
      <c r="I49" s="24"/>
      <c r="J49" s="13"/>
      <c r="K49" s="2" t="str">
        <f t="shared" si="12"/>
        <v/>
      </c>
      <c r="L49" s="24"/>
      <c r="M49" s="13"/>
      <c r="N49" s="2" t="str">
        <f t="shared" si="13"/>
        <v/>
      </c>
      <c r="O49" s="24"/>
      <c r="P49" s="13"/>
      <c r="Q49" s="2" t="str">
        <f t="shared" si="14"/>
        <v/>
      </c>
    </row>
    <row r="50" spans="1:17" ht="11.45" customHeight="1">
      <c r="A50" s="34" t="s">
        <v>48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6"/>
    </row>
    <row r="51" spans="1:17">
      <c r="A51" s="4">
        <v>1</v>
      </c>
      <c r="B51" s="7" t="s">
        <v>9</v>
      </c>
      <c r="C51" s="4">
        <f>SUM(C52:C57)</f>
        <v>258</v>
      </c>
      <c r="D51" s="4">
        <f>SUM(D52:D57)</f>
        <v>335</v>
      </c>
      <c r="E51" s="2">
        <f t="shared" ref="E51:E71" si="15">IF(C51=0,"",(D51-C51)/C51)</f>
        <v>0.29844961240310075</v>
      </c>
      <c r="F51" s="4">
        <f>SUM(F52:F57)</f>
        <v>145</v>
      </c>
      <c r="G51" s="4">
        <f>SUM(G52:G57)</f>
        <v>1459</v>
      </c>
      <c r="H51" s="2">
        <f t="shared" ref="H51:H71" si="16">IF(F51=0,"",(G51-F51)/F51)</f>
        <v>9.0620689655172413</v>
      </c>
      <c r="I51" s="4">
        <f>SUM(I52:I57)</f>
        <v>0</v>
      </c>
      <c r="J51" s="4">
        <f>SUM(J52:J57)</f>
        <v>1</v>
      </c>
      <c r="K51" s="2" t="str">
        <f t="shared" ref="K51:K71" si="17">IF(I51=0,"",(J51-I51)/I51)</f>
        <v/>
      </c>
      <c r="L51" s="4">
        <f>SUM(L52:L57)</f>
        <v>7</v>
      </c>
      <c r="M51" s="4">
        <f>SUM(M52:M57)</f>
        <v>0</v>
      </c>
      <c r="N51" s="2">
        <f t="shared" ref="N51:N71" si="18">IF(L51=0,"",(M51-L51)/L51)</f>
        <v>-1</v>
      </c>
      <c r="O51" s="4">
        <f>SUM(O52:O57)</f>
        <v>0</v>
      </c>
      <c r="P51" s="4">
        <f>SUM(P52:P57)</f>
        <v>0</v>
      </c>
      <c r="Q51" s="2" t="str">
        <f t="shared" ref="Q51:Q71" si="19">IF(O51=0,"",(P51-O51)/O51)</f>
        <v/>
      </c>
    </row>
    <row r="52" spans="1:17">
      <c r="A52" s="10" t="s">
        <v>25</v>
      </c>
      <c r="B52" s="11" t="s">
        <v>10</v>
      </c>
      <c r="C52" s="24">
        <v>2</v>
      </c>
      <c r="D52" s="13"/>
      <c r="E52" s="2">
        <f t="shared" si="15"/>
        <v>-1</v>
      </c>
      <c r="F52" s="24"/>
      <c r="G52" s="13"/>
      <c r="H52" s="2" t="str">
        <f t="shared" si="16"/>
        <v/>
      </c>
      <c r="I52" s="24"/>
      <c r="J52" s="13"/>
      <c r="K52" s="2" t="str">
        <f t="shared" si="17"/>
        <v/>
      </c>
      <c r="L52" s="24"/>
      <c r="M52" s="13"/>
      <c r="N52" s="2" t="str">
        <f t="shared" si="18"/>
        <v/>
      </c>
      <c r="O52" s="24"/>
      <c r="P52" s="13"/>
      <c r="Q52" s="2" t="str">
        <f t="shared" si="19"/>
        <v/>
      </c>
    </row>
    <row r="53" spans="1:17">
      <c r="A53" s="10" t="s">
        <v>26</v>
      </c>
      <c r="B53" s="11" t="s">
        <v>11</v>
      </c>
      <c r="C53" s="24">
        <v>37</v>
      </c>
      <c r="D53" s="13">
        <v>41</v>
      </c>
      <c r="E53" s="2">
        <f t="shared" si="15"/>
        <v>0.10810810810810811</v>
      </c>
      <c r="F53" s="24">
        <v>5</v>
      </c>
      <c r="G53" s="13">
        <v>19</v>
      </c>
      <c r="H53" s="2">
        <f t="shared" si="16"/>
        <v>2.8</v>
      </c>
      <c r="I53" s="24"/>
      <c r="J53" s="13"/>
      <c r="K53" s="2" t="str">
        <f t="shared" si="17"/>
        <v/>
      </c>
      <c r="L53" s="24">
        <v>5</v>
      </c>
      <c r="M53" s="13"/>
      <c r="N53" s="2">
        <f t="shared" si="18"/>
        <v>-1</v>
      </c>
      <c r="O53" s="24"/>
      <c r="P53" s="13"/>
      <c r="Q53" s="2" t="str">
        <f t="shared" si="19"/>
        <v/>
      </c>
    </row>
    <row r="54" spans="1:17">
      <c r="A54" s="10" t="s">
        <v>27</v>
      </c>
      <c r="B54" s="11" t="s">
        <v>12</v>
      </c>
      <c r="C54" s="24">
        <v>219</v>
      </c>
      <c r="D54" s="13">
        <v>255</v>
      </c>
      <c r="E54" s="2">
        <f t="shared" si="15"/>
        <v>0.16438356164383561</v>
      </c>
      <c r="F54" s="24">
        <v>28</v>
      </c>
      <c r="G54" s="13">
        <v>284</v>
      </c>
      <c r="H54" s="2">
        <f t="shared" si="16"/>
        <v>9.1428571428571423</v>
      </c>
      <c r="I54" s="24"/>
      <c r="J54" s="13"/>
      <c r="K54" s="2" t="str">
        <f t="shared" si="17"/>
        <v/>
      </c>
      <c r="L54" s="24"/>
      <c r="M54" s="13"/>
      <c r="N54" s="2" t="str">
        <f t="shared" si="18"/>
        <v/>
      </c>
      <c r="O54" s="24"/>
      <c r="P54" s="13"/>
      <c r="Q54" s="2" t="str">
        <f t="shared" si="19"/>
        <v/>
      </c>
    </row>
    <row r="55" spans="1:17">
      <c r="A55" s="10" t="s">
        <v>28</v>
      </c>
      <c r="B55" s="11" t="s">
        <v>13</v>
      </c>
      <c r="C55" s="24"/>
      <c r="D55" s="13">
        <v>2</v>
      </c>
      <c r="E55" s="2" t="str">
        <f t="shared" si="15"/>
        <v/>
      </c>
      <c r="F55" s="24"/>
      <c r="G55" s="13">
        <v>12</v>
      </c>
      <c r="H55" s="2" t="str">
        <f t="shared" si="16"/>
        <v/>
      </c>
      <c r="I55" s="24"/>
      <c r="J55" s="13"/>
      <c r="K55" s="2" t="str">
        <f t="shared" si="17"/>
        <v/>
      </c>
      <c r="L55" s="24"/>
      <c r="M55" s="13"/>
      <c r="N55" s="2" t="str">
        <f t="shared" si="18"/>
        <v/>
      </c>
      <c r="O55" s="24"/>
      <c r="P55" s="13"/>
      <c r="Q55" s="2" t="str">
        <f t="shared" si="19"/>
        <v/>
      </c>
    </row>
    <row r="56" spans="1:17">
      <c r="A56" s="10" t="s">
        <v>32</v>
      </c>
      <c r="B56" s="11" t="s">
        <v>14</v>
      </c>
      <c r="C56" s="24"/>
      <c r="D56" s="13"/>
      <c r="E56" s="2" t="str">
        <f t="shared" si="15"/>
        <v/>
      </c>
      <c r="F56" s="24">
        <v>98</v>
      </c>
      <c r="G56" s="13">
        <v>305</v>
      </c>
      <c r="H56" s="2">
        <f t="shared" si="16"/>
        <v>2.1122448979591835</v>
      </c>
      <c r="I56" s="24"/>
      <c r="J56" s="13"/>
      <c r="K56" s="2" t="str">
        <f t="shared" si="17"/>
        <v/>
      </c>
      <c r="L56" s="24">
        <v>2</v>
      </c>
      <c r="M56" s="13"/>
      <c r="N56" s="2">
        <f t="shared" si="18"/>
        <v>-1</v>
      </c>
      <c r="O56" s="24"/>
      <c r="P56" s="13"/>
      <c r="Q56" s="2" t="str">
        <f t="shared" si="19"/>
        <v/>
      </c>
    </row>
    <row r="57" spans="1:17">
      <c r="A57" s="10" t="s">
        <v>33</v>
      </c>
      <c r="B57" s="11" t="s">
        <v>15</v>
      </c>
      <c r="C57" s="24"/>
      <c r="D57" s="13">
        <v>37</v>
      </c>
      <c r="E57" s="2" t="str">
        <f t="shared" si="15"/>
        <v/>
      </c>
      <c r="F57" s="24">
        <v>14</v>
      </c>
      <c r="G57" s="13">
        <v>839</v>
      </c>
      <c r="H57" s="2">
        <f t="shared" si="16"/>
        <v>58.928571428571431</v>
      </c>
      <c r="I57" s="24"/>
      <c r="J57" s="13">
        <v>1</v>
      </c>
      <c r="K57" s="2" t="str">
        <f t="shared" si="17"/>
        <v/>
      </c>
      <c r="L57" s="24"/>
      <c r="M57" s="13"/>
      <c r="N57" s="2" t="str">
        <f t="shared" si="18"/>
        <v/>
      </c>
      <c r="O57" s="24"/>
      <c r="P57" s="13"/>
      <c r="Q57" s="2" t="str">
        <f t="shared" si="19"/>
        <v/>
      </c>
    </row>
    <row r="58" spans="1:17">
      <c r="A58" s="5" t="s">
        <v>34</v>
      </c>
      <c r="B58" s="7" t="s">
        <v>16</v>
      </c>
      <c r="C58" s="4">
        <f>SUM(C62:C66)+C59</f>
        <v>0</v>
      </c>
      <c r="D58" s="4">
        <f>SUM(D62:D66)+D59</f>
        <v>2</v>
      </c>
      <c r="E58" s="2" t="str">
        <f t="shared" si="15"/>
        <v/>
      </c>
      <c r="F58" s="4">
        <f>SUM(F62:F66)+F59</f>
        <v>0</v>
      </c>
      <c r="G58" s="4">
        <f>SUM(G62:G66)+G59</f>
        <v>0</v>
      </c>
      <c r="H58" s="2" t="str">
        <f t="shared" si="16"/>
        <v/>
      </c>
      <c r="I58" s="4">
        <f>SUM(I62:I66)+I59</f>
        <v>0</v>
      </c>
      <c r="J58" s="4">
        <f>SUM(J62:J66)+J59</f>
        <v>0</v>
      </c>
      <c r="K58" s="2" t="str">
        <f t="shared" si="17"/>
        <v/>
      </c>
      <c r="L58" s="4">
        <f>SUM(L62:L66)+L59</f>
        <v>1</v>
      </c>
      <c r="M58" s="4">
        <f>SUM(M62:M66)+M59</f>
        <v>0</v>
      </c>
      <c r="N58" s="2">
        <f t="shared" si="18"/>
        <v>-1</v>
      </c>
      <c r="O58" s="4">
        <f>SUM(O62:O66)+O59</f>
        <v>0</v>
      </c>
      <c r="P58" s="4">
        <f>SUM(P62:P66)+P59</f>
        <v>0</v>
      </c>
      <c r="Q58" s="2" t="str">
        <f t="shared" si="19"/>
        <v/>
      </c>
    </row>
    <row r="59" spans="1:17">
      <c r="A59" s="5" t="s">
        <v>29</v>
      </c>
      <c r="B59" s="7" t="s">
        <v>17</v>
      </c>
      <c r="C59" s="4">
        <f>SUM(C60:C61)</f>
        <v>0</v>
      </c>
      <c r="D59" s="4">
        <f>SUM(D60:D61)</f>
        <v>1</v>
      </c>
      <c r="E59" s="2" t="str">
        <f t="shared" si="15"/>
        <v/>
      </c>
      <c r="F59" s="4">
        <f>SUM(F60:F61)</f>
        <v>0</v>
      </c>
      <c r="G59" s="4">
        <f>SUM(G60:G61)</f>
        <v>0</v>
      </c>
      <c r="H59" s="2" t="str">
        <f t="shared" si="16"/>
        <v/>
      </c>
      <c r="I59" s="4">
        <f>SUM(I60:I61)</f>
        <v>0</v>
      </c>
      <c r="J59" s="4">
        <f>SUM(J60:J61)</f>
        <v>0</v>
      </c>
      <c r="K59" s="2" t="str">
        <f t="shared" si="17"/>
        <v/>
      </c>
      <c r="L59" s="4">
        <f>SUM(L60:L61)</f>
        <v>1</v>
      </c>
      <c r="M59" s="4">
        <f>SUM(M60:M61)</f>
        <v>0</v>
      </c>
      <c r="N59" s="2">
        <f t="shared" si="18"/>
        <v>-1</v>
      </c>
      <c r="O59" s="4">
        <f>SUM(O60:O61)</f>
        <v>0</v>
      </c>
      <c r="P59" s="4">
        <f>SUM(P60:P61)</f>
        <v>0</v>
      </c>
      <c r="Q59" s="2" t="str">
        <f t="shared" si="19"/>
        <v/>
      </c>
    </row>
    <row r="60" spans="1:17">
      <c r="A60" s="10" t="s">
        <v>30</v>
      </c>
      <c r="B60" s="11" t="s">
        <v>18</v>
      </c>
      <c r="C60" s="24"/>
      <c r="D60" s="13"/>
      <c r="E60" s="2" t="str">
        <f t="shared" si="15"/>
        <v/>
      </c>
      <c r="F60" s="24"/>
      <c r="G60" s="13"/>
      <c r="H60" s="2" t="str">
        <f t="shared" si="16"/>
        <v/>
      </c>
      <c r="I60" s="24"/>
      <c r="J60" s="13"/>
      <c r="K60" s="2" t="str">
        <f t="shared" si="17"/>
        <v/>
      </c>
      <c r="L60" s="24"/>
      <c r="M60" s="13"/>
      <c r="N60" s="2" t="str">
        <f t="shared" si="18"/>
        <v/>
      </c>
      <c r="O60" s="24"/>
      <c r="P60" s="13"/>
      <c r="Q60" s="2" t="str">
        <f t="shared" si="19"/>
        <v/>
      </c>
    </row>
    <row r="61" spans="1:17">
      <c r="A61" s="10" t="s">
        <v>31</v>
      </c>
      <c r="B61" s="11" t="s">
        <v>19</v>
      </c>
      <c r="C61" s="24"/>
      <c r="D61" s="13">
        <v>1</v>
      </c>
      <c r="E61" s="2" t="str">
        <f t="shared" si="15"/>
        <v/>
      </c>
      <c r="F61" s="24"/>
      <c r="G61" s="13"/>
      <c r="H61" s="2" t="str">
        <f t="shared" si="16"/>
        <v/>
      </c>
      <c r="I61" s="24"/>
      <c r="J61" s="13"/>
      <c r="K61" s="2" t="str">
        <f t="shared" si="17"/>
        <v/>
      </c>
      <c r="L61" s="24">
        <v>1</v>
      </c>
      <c r="M61" s="13"/>
      <c r="N61" s="2">
        <f t="shared" si="18"/>
        <v>-1</v>
      </c>
      <c r="O61" s="24"/>
      <c r="P61" s="13"/>
      <c r="Q61" s="2" t="str">
        <f t="shared" si="19"/>
        <v/>
      </c>
    </row>
    <row r="62" spans="1:17">
      <c r="A62" s="10" t="s">
        <v>35</v>
      </c>
      <c r="B62" s="11" t="s">
        <v>11</v>
      </c>
      <c r="C62" s="24"/>
      <c r="D62" s="13"/>
      <c r="E62" s="2" t="str">
        <f t="shared" si="15"/>
        <v/>
      </c>
      <c r="F62" s="24"/>
      <c r="G62" s="13"/>
      <c r="H62" s="2" t="str">
        <f t="shared" si="16"/>
        <v/>
      </c>
      <c r="I62" s="24"/>
      <c r="J62" s="13"/>
      <c r="K62" s="2" t="str">
        <f t="shared" si="17"/>
        <v/>
      </c>
      <c r="L62" s="24"/>
      <c r="M62" s="13"/>
      <c r="N62" s="2" t="str">
        <f t="shared" si="18"/>
        <v/>
      </c>
      <c r="O62" s="24"/>
      <c r="P62" s="13"/>
      <c r="Q62" s="2" t="str">
        <f t="shared" si="19"/>
        <v/>
      </c>
    </row>
    <row r="63" spans="1:17">
      <c r="A63" s="10" t="s">
        <v>36</v>
      </c>
      <c r="B63" s="11" t="s">
        <v>12</v>
      </c>
      <c r="C63" s="24"/>
      <c r="D63" s="13">
        <v>1</v>
      </c>
      <c r="E63" s="2" t="str">
        <f t="shared" si="15"/>
        <v/>
      </c>
      <c r="F63" s="24"/>
      <c r="G63" s="13"/>
      <c r="H63" s="2" t="str">
        <f t="shared" si="16"/>
        <v/>
      </c>
      <c r="I63" s="24"/>
      <c r="J63" s="13"/>
      <c r="K63" s="2" t="str">
        <f t="shared" si="17"/>
        <v/>
      </c>
      <c r="L63" s="24"/>
      <c r="M63" s="13"/>
      <c r="N63" s="2" t="str">
        <f t="shared" si="18"/>
        <v/>
      </c>
      <c r="O63" s="24"/>
      <c r="P63" s="13"/>
      <c r="Q63" s="2" t="str">
        <f t="shared" si="19"/>
        <v/>
      </c>
    </row>
    <row r="64" spans="1:17">
      <c r="A64" s="10" t="s">
        <v>37</v>
      </c>
      <c r="B64" s="11" t="s">
        <v>13</v>
      </c>
      <c r="C64" s="24"/>
      <c r="D64" s="13"/>
      <c r="E64" s="2" t="str">
        <f t="shared" si="15"/>
        <v/>
      </c>
      <c r="F64" s="24"/>
      <c r="G64" s="13"/>
      <c r="H64" s="2" t="str">
        <f t="shared" si="16"/>
        <v/>
      </c>
      <c r="I64" s="24"/>
      <c r="J64" s="13"/>
      <c r="K64" s="2" t="str">
        <f t="shared" si="17"/>
        <v/>
      </c>
      <c r="L64" s="24"/>
      <c r="M64" s="13"/>
      <c r="N64" s="2" t="str">
        <f t="shared" si="18"/>
        <v/>
      </c>
      <c r="O64" s="24"/>
      <c r="P64" s="13"/>
      <c r="Q64" s="2" t="str">
        <f t="shared" si="19"/>
        <v/>
      </c>
    </row>
    <row r="65" spans="1:17">
      <c r="A65" s="10" t="s">
        <v>38</v>
      </c>
      <c r="B65" s="11" t="s">
        <v>20</v>
      </c>
      <c r="C65" s="24"/>
      <c r="D65" s="13"/>
      <c r="E65" s="2" t="str">
        <f t="shared" si="15"/>
        <v/>
      </c>
      <c r="F65" s="24"/>
      <c r="G65" s="13"/>
      <c r="H65" s="2" t="str">
        <f t="shared" si="16"/>
        <v/>
      </c>
      <c r="I65" s="24"/>
      <c r="J65" s="13"/>
      <c r="K65" s="2" t="str">
        <f t="shared" si="17"/>
        <v/>
      </c>
      <c r="L65" s="24"/>
      <c r="M65" s="13"/>
      <c r="N65" s="2" t="str">
        <f t="shared" si="18"/>
        <v/>
      </c>
      <c r="O65" s="24"/>
      <c r="P65" s="13"/>
      <c r="Q65" s="2" t="str">
        <f t="shared" si="19"/>
        <v/>
      </c>
    </row>
    <row r="66" spans="1:17">
      <c r="A66" s="10" t="s">
        <v>39</v>
      </c>
      <c r="B66" s="11" t="s">
        <v>15</v>
      </c>
      <c r="C66" s="24"/>
      <c r="D66" s="13"/>
      <c r="E66" s="2" t="str">
        <f t="shared" si="15"/>
        <v/>
      </c>
      <c r="F66" s="24"/>
      <c r="G66" s="13"/>
      <c r="H66" s="2" t="str">
        <f t="shared" si="16"/>
        <v/>
      </c>
      <c r="I66" s="24"/>
      <c r="J66" s="13"/>
      <c r="K66" s="2" t="str">
        <f t="shared" si="17"/>
        <v/>
      </c>
      <c r="L66" s="24"/>
      <c r="M66" s="13"/>
      <c r="N66" s="2" t="str">
        <f t="shared" si="18"/>
        <v/>
      </c>
      <c r="O66" s="24"/>
      <c r="P66" s="13"/>
      <c r="Q66" s="2" t="str">
        <f t="shared" si="19"/>
        <v/>
      </c>
    </row>
    <row r="67" spans="1:17">
      <c r="A67" s="5" t="s">
        <v>41</v>
      </c>
      <c r="B67" s="7" t="s">
        <v>21</v>
      </c>
      <c r="C67" s="4">
        <f>SUM(C68:C71)</f>
        <v>238</v>
      </c>
      <c r="D67" s="4">
        <f>SUM(D68:D71)</f>
        <v>296</v>
      </c>
      <c r="E67" s="2">
        <f t="shared" si="15"/>
        <v>0.24369747899159663</v>
      </c>
      <c r="F67" s="4">
        <f>SUM(F68:F71)</f>
        <v>0</v>
      </c>
      <c r="G67" s="4">
        <f>SUM(G68:G71)</f>
        <v>0</v>
      </c>
      <c r="H67" s="2" t="str">
        <f t="shared" si="16"/>
        <v/>
      </c>
      <c r="I67" s="4">
        <f>SUM(I68:I71)</f>
        <v>0</v>
      </c>
      <c r="J67" s="4">
        <f>SUM(J68:J71)</f>
        <v>0</v>
      </c>
      <c r="K67" s="2" t="str">
        <f t="shared" si="17"/>
        <v/>
      </c>
      <c r="L67" s="4">
        <f>SUM(L68:L71)</f>
        <v>13</v>
      </c>
      <c r="M67" s="4">
        <f>SUM(M68:M71)</f>
        <v>0</v>
      </c>
      <c r="N67" s="2">
        <f t="shared" si="18"/>
        <v>-1</v>
      </c>
      <c r="O67" s="4">
        <f>SUM(O68:O71)</f>
        <v>0</v>
      </c>
      <c r="P67" s="4">
        <f>SUM(P68:P71)</f>
        <v>0</v>
      </c>
      <c r="Q67" s="2" t="str">
        <f t="shared" si="19"/>
        <v/>
      </c>
    </row>
    <row r="68" spans="1:17">
      <c r="A68" s="10" t="s">
        <v>40</v>
      </c>
      <c r="B68" s="11" t="s">
        <v>22</v>
      </c>
      <c r="C68" s="24">
        <v>37</v>
      </c>
      <c r="D68" s="13">
        <v>41</v>
      </c>
      <c r="E68" s="2">
        <f t="shared" si="15"/>
        <v>0.10810810810810811</v>
      </c>
      <c r="F68" s="24">
        <v>0</v>
      </c>
      <c r="G68" s="13"/>
      <c r="H68" s="2" t="str">
        <f t="shared" si="16"/>
        <v/>
      </c>
      <c r="I68" s="24"/>
      <c r="J68" s="13"/>
      <c r="K68" s="2" t="str">
        <f t="shared" si="17"/>
        <v/>
      </c>
      <c r="L68" s="24"/>
      <c r="M68" s="13"/>
      <c r="N68" s="2" t="str">
        <f t="shared" si="18"/>
        <v/>
      </c>
      <c r="O68" s="24"/>
      <c r="P68" s="13"/>
      <c r="Q68" s="2" t="str">
        <f t="shared" si="19"/>
        <v/>
      </c>
    </row>
    <row r="69" spans="1:17" ht="24">
      <c r="A69" s="10" t="s">
        <v>42</v>
      </c>
      <c r="B69" s="11" t="s">
        <v>23</v>
      </c>
      <c r="C69" s="24"/>
      <c r="D69" s="13"/>
      <c r="E69" s="2" t="str">
        <f t="shared" si="15"/>
        <v/>
      </c>
      <c r="F69" s="24"/>
      <c r="G69" s="13"/>
      <c r="H69" s="2" t="str">
        <f t="shared" si="16"/>
        <v/>
      </c>
      <c r="I69" s="24"/>
      <c r="J69" s="13"/>
      <c r="K69" s="2" t="str">
        <f t="shared" si="17"/>
        <v/>
      </c>
      <c r="L69" s="24"/>
      <c r="M69" s="13"/>
      <c r="N69" s="2" t="str">
        <f t="shared" si="18"/>
        <v/>
      </c>
      <c r="O69" s="24"/>
      <c r="P69" s="13"/>
      <c r="Q69" s="2" t="str">
        <f t="shared" si="19"/>
        <v/>
      </c>
    </row>
    <row r="70" spans="1:17">
      <c r="A70" s="10" t="s">
        <v>43</v>
      </c>
      <c r="B70" s="11" t="s">
        <v>24</v>
      </c>
      <c r="C70" s="24">
        <v>201</v>
      </c>
      <c r="D70" s="13">
        <v>255</v>
      </c>
      <c r="E70" s="2">
        <f t="shared" si="15"/>
        <v>0.26865671641791045</v>
      </c>
      <c r="F70" s="24"/>
      <c r="G70" s="13"/>
      <c r="H70" s="2" t="str">
        <f t="shared" si="16"/>
        <v/>
      </c>
      <c r="I70" s="24"/>
      <c r="J70" s="13"/>
      <c r="K70" s="2" t="str">
        <f t="shared" si="17"/>
        <v/>
      </c>
      <c r="L70" s="24">
        <v>8</v>
      </c>
      <c r="M70" s="13"/>
      <c r="N70" s="2">
        <f t="shared" si="18"/>
        <v>-1</v>
      </c>
      <c r="O70" s="24"/>
      <c r="P70" s="13"/>
      <c r="Q70" s="2" t="str">
        <f t="shared" si="19"/>
        <v/>
      </c>
    </row>
    <row r="71" spans="1:17">
      <c r="A71" s="10" t="s">
        <v>44</v>
      </c>
      <c r="B71" s="11" t="s">
        <v>15</v>
      </c>
      <c r="C71" s="24"/>
      <c r="D71" s="13"/>
      <c r="E71" s="2" t="str">
        <f t="shared" si="15"/>
        <v/>
      </c>
      <c r="F71" s="24"/>
      <c r="G71" s="13"/>
      <c r="H71" s="2" t="str">
        <f t="shared" si="16"/>
        <v/>
      </c>
      <c r="I71" s="24"/>
      <c r="J71" s="13"/>
      <c r="K71" s="2" t="str">
        <f t="shared" si="17"/>
        <v/>
      </c>
      <c r="L71" s="24">
        <v>5</v>
      </c>
      <c r="M71" s="13"/>
      <c r="N71" s="2">
        <f t="shared" si="18"/>
        <v>-1</v>
      </c>
      <c r="O71" s="24"/>
      <c r="P71" s="13"/>
      <c r="Q71" s="2" t="str">
        <f t="shared" si="19"/>
        <v/>
      </c>
    </row>
    <row r="72" spans="1:17" ht="11.45" customHeight="1">
      <c r="A72" s="34" t="s">
        <v>49</v>
      </c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6"/>
    </row>
    <row r="73" spans="1:17">
      <c r="A73" s="4">
        <v>1</v>
      </c>
      <c r="B73" s="7" t="s">
        <v>9</v>
      </c>
      <c r="C73" s="4">
        <f>SUM(C74:C79)</f>
        <v>7615</v>
      </c>
      <c r="D73" s="4">
        <f>SUM(D74:D79)</f>
        <v>6247</v>
      </c>
      <c r="E73" s="2">
        <f t="shared" ref="E73:E93" si="20">IF(C73=0,"",(D73-C73)/C73)</f>
        <v>-0.17964543663821406</v>
      </c>
      <c r="F73" s="4">
        <f>SUM(F74:F79)</f>
        <v>0</v>
      </c>
      <c r="G73" s="4">
        <f>SUM(G74:G79)</f>
        <v>31947</v>
      </c>
      <c r="H73" s="2" t="str">
        <f t="shared" ref="H73:H93" si="21">IF(F73=0,"",(G73-F73)/F73)</f>
        <v/>
      </c>
      <c r="I73" s="4">
        <f>SUM(I74:I79)</f>
        <v>0</v>
      </c>
      <c r="J73" s="4">
        <f>SUM(J74:J79)</f>
        <v>0</v>
      </c>
      <c r="K73" s="2" t="str">
        <f t="shared" ref="K73:K93" si="22">IF(I73=0,"",(J73-I73)/I73)</f>
        <v/>
      </c>
      <c r="L73" s="4">
        <f>SUM(L74:L79)</f>
        <v>0</v>
      </c>
      <c r="M73" s="4">
        <f>SUM(M74:M79)</f>
        <v>0</v>
      </c>
      <c r="N73" s="2" t="str">
        <f t="shared" ref="N73:N93" si="23">IF(L73=0,"",(M73-L73)/L73)</f>
        <v/>
      </c>
      <c r="O73" s="4">
        <f>SUM(O74:O79)</f>
        <v>0</v>
      </c>
      <c r="P73" s="4">
        <f>SUM(P74:P79)</f>
        <v>0</v>
      </c>
      <c r="Q73" s="2" t="str">
        <f t="shared" ref="Q73:Q93" si="24">IF(O73=0,"",(P73-O73)/O73)</f>
        <v/>
      </c>
    </row>
    <row r="74" spans="1:17">
      <c r="A74" s="10" t="s">
        <v>25</v>
      </c>
      <c r="B74" s="11" t="s">
        <v>10</v>
      </c>
      <c r="C74" s="24"/>
      <c r="D74" s="50"/>
      <c r="E74" s="2" t="str">
        <f t="shared" si="20"/>
        <v/>
      </c>
      <c r="F74" s="24"/>
      <c r="G74" s="50">
        <v>19531</v>
      </c>
      <c r="H74" s="2" t="str">
        <f t="shared" si="21"/>
        <v/>
      </c>
      <c r="I74" s="24"/>
      <c r="J74" s="13"/>
      <c r="K74" s="2" t="str">
        <f t="shared" si="22"/>
        <v/>
      </c>
      <c r="L74" s="24"/>
      <c r="M74" s="13"/>
      <c r="N74" s="2" t="str">
        <f t="shared" si="23"/>
        <v/>
      </c>
      <c r="O74" s="24"/>
      <c r="P74" s="13"/>
      <c r="Q74" s="2" t="str">
        <f t="shared" si="24"/>
        <v/>
      </c>
    </row>
    <row r="75" spans="1:17">
      <c r="A75" s="10" t="s">
        <v>26</v>
      </c>
      <c r="B75" s="11" t="s">
        <v>11</v>
      </c>
      <c r="C75" s="24">
        <v>285</v>
      </c>
      <c r="D75" s="50">
        <v>344</v>
      </c>
      <c r="E75" s="2">
        <f t="shared" si="20"/>
        <v>0.20701754385964913</v>
      </c>
      <c r="F75" s="24"/>
      <c r="G75" s="50">
        <v>1382</v>
      </c>
      <c r="H75" s="2" t="str">
        <f t="shared" si="21"/>
        <v/>
      </c>
      <c r="I75" s="24"/>
      <c r="J75" s="13"/>
      <c r="K75" s="2" t="str">
        <f t="shared" si="22"/>
        <v/>
      </c>
      <c r="L75" s="24"/>
      <c r="M75" s="13"/>
      <c r="N75" s="2" t="str">
        <f t="shared" si="23"/>
        <v/>
      </c>
      <c r="O75" s="24"/>
      <c r="P75" s="13"/>
      <c r="Q75" s="2" t="str">
        <f t="shared" si="24"/>
        <v/>
      </c>
    </row>
    <row r="76" spans="1:17">
      <c r="A76" s="10" t="s">
        <v>27</v>
      </c>
      <c r="B76" s="11" t="s">
        <v>12</v>
      </c>
      <c r="C76" s="24">
        <v>171</v>
      </c>
      <c r="D76" s="50">
        <v>1248</v>
      </c>
      <c r="E76" s="2">
        <f t="shared" si="20"/>
        <v>6.2982456140350873</v>
      </c>
      <c r="F76" s="24"/>
      <c r="G76" s="50">
        <v>5198</v>
      </c>
      <c r="H76" s="2" t="str">
        <f t="shared" si="21"/>
        <v/>
      </c>
      <c r="I76" s="24"/>
      <c r="J76" s="13"/>
      <c r="K76" s="2" t="str">
        <f t="shared" si="22"/>
        <v/>
      </c>
      <c r="L76" s="24"/>
      <c r="M76" s="13"/>
      <c r="N76" s="2" t="str">
        <f t="shared" si="23"/>
        <v/>
      </c>
      <c r="O76" s="24"/>
      <c r="P76" s="13"/>
      <c r="Q76" s="2" t="str">
        <f t="shared" si="24"/>
        <v/>
      </c>
    </row>
    <row r="77" spans="1:17">
      <c r="A77" s="10" t="s">
        <v>28</v>
      </c>
      <c r="B77" s="11" t="s">
        <v>13</v>
      </c>
      <c r="C77" s="24"/>
      <c r="D77" s="50"/>
      <c r="E77" s="2" t="str">
        <f t="shared" si="20"/>
        <v/>
      </c>
      <c r="F77" s="24"/>
      <c r="G77" s="50">
        <v>1747</v>
      </c>
      <c r="H77" s="2" t="str">
        <f t="shared" si="21"/>
        <v/>
      </c>
      <c r="I77" s="24"/>
      <c r="J77" s="13"/>
      <c r="K77" s="2" t="str">
        <f t="shared" si="22"/>
        <v/>
      </c>
      <c r="L77" s="24"/>
      <c r="M77" s="13"/>
      <c r="N77" s="2" t="str">
        <f t="shared" si="23"/>
        <v/>
      </c>
      <c r="O77" s="24"/>
      <c r="P77" s="13"/>
      <c r="Q77" s="2" t="str">
        <f t="shared" si="24"/>
        <v/>
      </c>
    </row>
    <row r="78" spans="1:17">
      <c r="A78" s="10" t="s">
        <v>32</v>
      </c>
      <c r="B78" s="11" t="s">
        <v>14</v>
      </c>
      <c r="C78" s="24">
        <v>13</v>
      </c>
      <c r="D78" s="50">
        <v>5</v>
      </c>
      <c r="E78" s="2">
        <f t="shared" si="20"/>
        <v>-0.61538461538461542</v>
      </c>
      <c r="F78" s="24"/>
      <c r="G78" s="50"/>
      <c r="H78" s="2" t="str">
        <f t="shared" si="21"/>
        <v/>
      </c>
      <c r="I78" s="24"/>
      <c r="J78" s="13"/>
      <c r="K78" s="2" t="str">
        <f t="shared" si="22"/>
        <v/>
      </c>
      <c r="L78" s="24"/>
      <c r="M78" s="13"/>
      <c r="N78" s="2" t="str">
        <f t="shared" si="23"/>
        <v/>
      </c>
      <c r="O78" s="24"/>
      <c r="P78" s="13"/>
      <c r="Q78" s="2" t="str">
        <f t="shared" si="24"/>
        <v/>
      </c>
    </row>
    <row r="79" spans="1:17">
      <c r="A79" s="10" t="s">
        <v>33</v>
      </c>
      <c r="B79" s="11" t="s">
        <v>15</v>
      </c>
      <c r="C79" s="24">
        <v>7146</v>
      </c>
      <c r="D79" s="50">
        <v>4650</v>
      </c>
      <c r="E79" s="2">
        <f t="shared" si="20"/>
        <v>-0.34928631402183041</v>
      </c>
      <c r="F79" s="24"/>
      <c r="G79" s="50">
        <v>4089</v>
      </c>
      <c r="H79" s="2" t="str">
        <f t="shared" si="21"/>
        <v/>
      </c>
      <c r="I79" s="24"/>
      <c r="J79" s="13"/>
      <c r="K79" s="2" t="str">
        <f t="shared" si="22"/>
        <v/>
      </c>
      <c r="L79" s="24"/>
      <c r="M79" s="13"/>
      <c r="N79" s="2" t="str">
        <f t="shared" si="23"/>
        <v/>
      </c>
      <c r="O79" s="24"/>
      <c r="P79" s="13"/>
      <c r="Q79" s="2" t="str">
        <f t="shared" si="24"/>
        <v/>
      </c>
    </row>
    <row r="80" spans="1:17">
      <c r="A80" s="5" t="s">
        <v>34</v>
      </c>
      <c r="B80" s="7" t="s">
        <v>16</v>
      </c>
      <c r="C80" s="4">
        <f>SUM(C84:C88)+C81</f>
        <v>32</v>
      </c>
      <c r="D80" s="4">
        <f>SUM(D84:D88)+D81</f>
        <v>46</v>
      </c>
      <c r="E80" s="2">
        <f t="shared" si="20"/>
        <v>0.4375</v>
      </c>
      <c r="F80" s="4">
        <f>SUM(F84:F88)+F81</f>
        <v>0</v>
      </c>
      <c r="G80" s="4">
        <f>SUM(G84:G88)+G81</f>
        <v>0</v>
      </c>
      <c r="H80" s="2" t="str">
        <f t="shared" si="21"/>
        <v/>
      </c>
      <c r="I80" s="4">
        <f>SUM(I84:I88)+I81</f>
        <v>0</v>
      </c>
      <c r="J80" s="4">
        <f>SUM(J84:J88)+J81</f>
        <v>0</v>
      </c>
      <c r="K80" s="2" t="str">
        <f t="shared" si="22"/>
        <v/>
      </c>
      <c r="L80" s="4">
        <f>SUM(L84:L88)+L81</f>
        <v>0</v>
      </c>
      <c r="M80" s="4">
        <f>SUM(M84:M88)+M81</f>
        <v>0</v>
      </c>
      <c r="N80" s="2" t="str">
        <f t="shared" si="23"/>
        <v/>
      </c>
      <c r="O80" s="4">
        <f>SUM(O84:O88)+O81</f>
        <v>0</v>
      </c>
      <c r="P80" s="4">
        <f>SUM(P84:P88)+P81</f>
        <v>0</v>
      </c>
      <c r="Q80" s="2" t="str">
        <f t="shared" si="24"/>
        <v/>
      </c>
    </row>
    <row r="81" spans="1:17">
      <c r="A81" s="5" t="s">
        <v>29</v>
      </c>
      <c r="B81" s="7" t="s">
        <v>17</v>
      </c>
      <c r="C81" s="4">
        <f>SUM(C82:C83)</f>
        <v>12</v>
      </c>
      <c r="D81" s="4">
        <f>SUM(D82:D83)</f>
        <v>21</v>
      </c>
      <c r="E81" s="2">
        <f t="shared" si="20"/>
        <v>0.75</v>
      </c>
      <c r="F81" s="4">
        <f>SUM(F82:F83)</f>
        <v>0</v>
      </c>
      <c r="G81" s="4">
        <f>SUM(G82:G83)</f>
        <v>0</v>
      </c>
      <c r="H81" s="2" t="str">
        <f t="shared" si="21"/>
        <v/>
      </c>
      <c r="I81" s="4">
        <f>SUM(I82:I83)</f>
        <v>0</v>
      </c>
      <c r="J81" s="4">
        <f>SUM(J82:J83)</f>
        <v>0</v>
      </c>
      <c r="K81" s="2" t="str">
        <f t="shared" si="22"/>
        <v/>
      </c>
      <c r="L81" s="4">
        <f>SUM(L82:L83)</f>
        <v>0</v>
      </c>
      <c r="M81" s="4">
        <f>SUM(M82:M83)</f>
        <v>0</v>
      </c>
      <c r="N81" s="2" t="str">
        <f t="shared" si="23"/>
        <v/>
      </c>
      <c r="O81" s="4">
        <f>SUM(O82:O83)</f>
        <v>0</v>
      </c>
      <c r="P81" s="4">
        <f>SUM(P82:P83)</f>
        <v>0</v>
      </c>
      <c r="Q81" s="2" t="str">
        <f t="shared" si="24"/>
        <v/>
      </c>
    </row>
    <row r="82" spans="1:17">
      <c r="A82" s="10" t="s">
        <v>30</v>
      </c>
      <c r="B82" s="11" t="s">
        <v>18</v>
      </c>
      <c r="C82" s="24"/>
      <c r="D82" s="50"/>
      <c r="E82" s="2" t="str">
        <f t="shared" si="20"/>
        <v/>
      </c>
      <c r="F82" s="24"/>
      <c r="G82" s="13"/>
      <c r="H82" s="2" t="str">
        <f t="shared" si="21"/>
        <v/>
      </c>
      <c r="I82" s="24"/>
      <c r="J82" s="13"/>
      <c r="K82" s="2" t="str">
        <f t="shared" si="22"/>
        <v/>
      </c>
      <c r="L82" s="24"/>
      <c r="M82" s="13"/>
      <c r="N82" s="2" t="str">
        <f t="shared" si="23"/>
        <v/>
      </c>
      <c r="O82" s="24"/>
      <c r="P82" s="13"/>
      <c r="Q82" s="2" t="str">
        <f t="shared" si="24"/>
        <v/>
      </c>
    </row>
    <row r="83" spans="1:17">
      <c r="A83" s="10" t="s">
        <v>31</v>
      </c>
      <c r="B83" s="11" t="s">
        <v>19</v>
      </c>
      <c r="C83" s="24">
        <v>12</v>
      </c>
      <c r="D83" s="50">
        <v>21</v>
      </c>
      <c r="E83" s="2">
        <f t="shared" si="20"/>
        <v>0.75</v>
      </c>
      <c r="F83" s="24"/>
      <c r="G83" s="13"/>
      <c r="H83" s="2" t="str">
        <f t="shared" si="21"/>
        <v/>
      </c>
      <c r="I83" s="24"/>
      <c r="J83" s="13"/>
      <c r="K83" s="2" t="str">
        <f t="shared" si="22"/>
        <v/>
      </c>
      <c r="L83" s="24"/>
      <c r="M83" s="13"/>
      <c r="N83" s="2" t="str">
        <f t="shared" si="23"/>
        <v/>
      </c>
      <c r="O83" s="24"/>
      <c r="P83" s="13"/>
      <c r="Q83" s="2" t="str">
        <f t="shared" si="24"/>
        <v/>
      </c>
    </row>
    <row r="84" spans="1:17">
      <c r="A84" s="10" t="s">
        <v>35</v>
      </c>
      <c r="B84" s="11" t="s">
        <v>11</v>
      </c>
      <c r="C84" s="24"/>
      <c r="D84" s="50"/>
      <c r="E84" s="2" t="str">
        <f t="shared" si="20"/>
        <v/>
      </c>
      <c r="F84" s="24"/>
      <c r="G84" s="13"/>
      <c r="H84" s="2" t="str">
        <f t="shared" si="21"/>
        <v/>
      </c>
      <c r="I84" s="24"/>
      <c r="J84" s="13"/>
      <c r="K84" s="2" t="str">
        <f t="shared" si="22"/>
        <v/>
      </c>
      <c r="L84" s="24"/>
      <c r="M84" s="13"/>
      <c r="N84" s="2" t="str">
        <f t="shared" si="23"/>
        <v/>
      </c>
      <c r="O84" s="24"/>
      <c r="P84" s="13"/>
      <c r="Q84" s="2" t="str">
        <f t="shared" si="24"/>
        <v/>
      </c>
    </row>
    <row r="85" spans="1:17">
      <c r="A85" s="10" t="s">
        <v>36</v>
      </c>
      <c r="B85" s="11" t="s">
        <v>12</v>
      </c>
      <c r="C85" s="24">
        <v>9</v>
      </c>
      <c r="D85" s="50">
        <v>13</v>
      </c>
      <c r="E85" s="2">
        <f t="shared" si="20"/>
        <v>0.44444444444444442</v>
      </c>
      <c r="F85" s="24"/>
      <c r="G85" s="13"/>
      <c r="H85" s="2" t="str">
        <f t="shared" si="21"/>
        <v/>
      </c>
      <c r="I85" s="24"/>
      <c r="J85" s="13"/>
      <c r="K85" s="2" t="str">
        <f t="shared" si="22"/>
        <v/>
      </c>
      <c r="L85" s="24"/>
      <c r="M85" s="13"/>
      <c r="N85" s="2" t="str">
        <f t="shared" si="23"/>
        <v/>
      </c>
      <c r="O85" s="24"/>
      <c r="P85" s="13"/>
      <c r="Q85" s="2" t="str">
        <f t="shared" si="24"/>
        <v/>
      </c>
    </row>
    <row r="86" spans="1:17">
      <c r="A86" s="10" t="s">
        <v>37</v>
      </c>
      <c r="B86" s="11" t="s">
        <v>13</v>
      </c>
      <c r="C86" s="24"/>
      <c r="D86" s="50"/>
      <c r="E86" s="2" t="str">
        <f t="shared" si="20"/>
        <v/>
      </c>
      <c r="F86" s="24"/>
      <c r="G86" s="13"/>
      <c r="H86" s="2" t="str">
        <f t="shared" si="21"/>
        <v/>
      </c>
      <c r="I86" s="24"/>
      <c r="J86" s="13"/>
      <c r="K86" s="2" t="str">
        <f t="shared" si="22"/>
        <v/>
      </c>
      <c r="L86" s="24"/>
      <c r="M86" s="13"/>
      <c r="N86" s="2" t="str">
        <f t="shared" si="23"/>
        <v/>
      </c>
      <c r="O86" s="24"/>
      <c r="P86" s="13"/>
      <c r="Q86" s="2" t="str">
        <f t="shared" si="24"/>
        <v/>
      </c>
    </row>
    <row r="87" spans="1:17">
      <c r="A87" s="10" t="s">
        <v>38</v>
      </c>
      <c r="B87" s="11" t="s">
        <v>20</v>
      </c>
      <c r="C87" s="24"/>
      <c r="D87" s="50"/>
      <c r="E87" s="2" t="str">
        <f t="shared" si="20"/>
        <v/>
      </c>
      <c r="F87" s="24"/>
      <c r="G87" s="13"/>
      <c r="H87" s="2" t="str">
        <f t="shared" si="21"/>
        <v/>
      </c>
      <c r="I87" s="24"/>
      <c r="J87" s="13"/>
      <c r="K87" s="2" t="str">
        <f t="shared" si="22"/>
        <v/>
      </c>
      <c r="L87" s="24"/>
      <c r="M87" s="13"/>
      <c r="N87" s="2" t="str">
        <f t="shared" si="23"/>
        <v/>
      </c>
      <c r="O87" s="24"/>
      <c r="P87" s="13"/>
      <c r="Q87" s="2" t="str">
        <f t="shared" si="24"/>
        <v/>
      </c>
    </row>
    <row r="88" spans="1:17">
      <c r="A88" s="10" t="s">
        <v>39</v>
      </c>
      <c r="B88" s="11" t="s">
        <v>15</v>
      </c>
      <c r="C88" s="24">
        <v>11</v>
      </c>
      <c r="D88" s="50">
        <v>12</v>
      </c>
      <c r="E88" s="2">
        <f t="shared" si="20"/>
        <v>9.0909090909090912E-2</v>
      </c>
      <c r="F88" s="24"/>
      <c r="G88" s="13"/>
      <c r="H88" s="2" t="str">
        <f t="shared" si="21"/>
        <v/>
      </c>
      <c r="I88" s="24"/>
      <c r="J88" s="13"/>
      <c r="K88" s="2" t="str">
        <f t="shared" si="22"/>
        <v/>
      </c>
      <c r="L88" s="24"/>
      <c r="M88" s="13"/>
      <c r="N88" s="2" t="str">
        <f t="shared" si="23"/>
        <v/>
      </c>
      <c r="O88" s="24"/>
      <c r="P88" s="13"/>
      <c r="Q88" s="2" t="str">
        <f t="shared" si="24"/>
        <v/>
      </c>
    </row>
    <row r="89" spans="1:17">
      <c r="A89" s="5" t="s">
        <v>41</v>
      </c>
      <c r="B89" s="7" t="s">
        <v>21</v>
      </c>
      <c r="C89" s="4">
        <f>SUM(C90:C93)</f>
        <v>1838</v>
      </c>
      <c r="D89" s="4">
        <f>SUM(D90:D93)</f>
        <v>1753</v>
      </c>
      <c r="E89" s="2">
        <f t="shared" si="20"/>
        <v>-4.6245919477693145E-2</v>
      </c>
      <c r="F89" s="4">
        <f>SUM(F90:F93)</f>
        <v>0</v>
      </c>
      <c r="G89" s="4">
        <f>SUM(G90:G93)</f>
        <v>0</v>
      </c>
      <c r="H89" s="2" t="str">
        <f t="shared" si="21"/>
        <v/>
      </c>
      <c r="I89" s="4">
        <f>SUM(I90:I93)</f>
        <v>0</v>
      </c>
      <c r="J89" s="4">
        <f>SUM(J90:J93)</f>
        <v>0</v>
      </c>
      <c r="K89" s="2" t="str">
        <f t="shared" si="22"/>
        <v/>
      </c>
      <c r="L89" s="4">
        <f>SUM(L90:L93)</f>
        <v>0</v>
      </c>
      <c r="M89" s="4">
        <f>SUM(M90:M93)</f>
        <v>0</v>
      </c>
      <c r="N89" s="2" t="str">
        <f t="shared" si="23"/>
        <v/>
      </c>
      <c r="O89" s="4">
        <f>SUM(O90:O93)</f>
        <v>0</v>
      </c>
      <c r="P89" s="4">
        <f>SUM(P90:P93)</f>
        <v>0</v>
      </c>
      <c r="Q89" s="2" t="str">
        <f t="shared" si="24"/>
        <v/>
      </c>
    </row>
    <row r="90" spans="1:17">
      <c r="A90" s="10" t="s">
        <v>40</v>
      </c>
      <c r="B90" s="11" t="s">
        <v>22</v>
      </c>
      <c r="C90" s="24">
        <v>295</v>
      </c>
      <c r="D90" s="50">
        <v>344</v>
      </c>
      <c r="E90" s="2">
        <f t="shared" si="20"/>
        <v>0.16610169491525423</v>
      </c>
      <c r="F90" s="24"/>
      <c r="G90" s="13"/>
      <c r="H90" s="2" t="str">
        <f t="shared" si="21"/>
        <v/>
      </c>
      <c r="I90" s="24"/>
      <c r="J90" s="13"/>
      <c r="K90" s="2" t="str">
        <f t="shared" si="22"/>
        <v/>
      </c>
      <c r="L90" s="24"/>
      <c r="M90" s="13"/>
      <c r="N90" s="2" t="str">
        <f t="shared" si="23"/>
        <v/>
      </c>
      <c r="O90" s="24"/>
      <c r="P90" s="13"/>
      <c r="Q90" s="2" t="str">
        <f t="shared" si="24"/>
        <v/>
      </c>
    </row>
    <row r="91" spans="1:17" ht="24">
      <c r="A91" s="10" t="s">
        <v>42</v>
      </c>
      <c r="B91" s="11" t="s">
        <v>23</v>
      </c>
      <c r="C91" s="24"/>
      <c r="D91" s="50"/>
      <c r="E91" s="2" t="str">
        <f t="shared" si="20"/>
        <v/>
      </c>
      <c r="F91" s="24"/>
      <c r="G91" s="13"/>
      <c r="H91" s="2" t="str">
        <f t="shared" si="21"/>
        <v/>
      </c>
      <c r="I91" s="24"/>
      <c r="J91" s="13"/>
      <c r="K91" s="2" t="str">
        <f t="shared" si="22"/>
        <v/>
      </c>
      <c r="L91" s="24"/>
      <c r="M91" s="13"/>
      <c r="N91" s="2" t="str">
        <f t="shared" si="23"/>
        <v/>
      </c>
      <c r="O91" s="24"/>
      <c r="P91" s="13"/>
      <c r="Q91" s="2" t="str">
        <f t="shared" si="24"/>
        <v/>
      </c>
    </row>
    <row r="92" spans="1:17">
      <c r="A92" s="10" t="s">
        <v>43</v>
      </c>
      <c r="B92" s="11" t="s">
        <v>24</v>
      </c>
      <c r="C92" s="24"/>
      <c r="D92" s="50"/>
      <c r="E92" s="2" t="str">
        <f t="shared" si="20"/>
        <v/>
      </c>
      <c r="F92" s="24"/>
      <c r="G92" s="13"/>
      <c r="H92" s="2" t="str">
        <f t="shared" si="21"/>
        <v/>
      </c>
      <c r="I92" s="24"/>
      <c r="J92" s="13"/>
      <c r="K92" s="2" t="str">
        <f t="shared" si="22"/>
        <v/>
      </c>
      <c r="L92" s="24"/>
      <c r="M92" s="13"/>
      <c r="N92" s="2" t="str">
        <f t="shared" si="23"/>
        <v/>
      </c>
      <c r="O92" s="24"/>
      <c r="P92" s="13"/>
      <c r="Q92" s="2" t="str">
        <f t="shared" si="24"/>
        <v/>
      </c>
    </row>
    <row r="93" spans="1:17">
      <c r="A93" s="10" t="s">
        <v>44</v>
      </c>
      <c r="B93" s="11" t="s">
        <v>15</v>
      </c>
      <c r="C93" s="24">
        <v>1543</v>
      </c>
      <c r="D93" s="50">
        <v>1409</v>
      </c>
      <c r="E93" s="2">
        <f t="shared" si="20"/>
        <v>-8.6843810758263126E-2</v>
      </c>
      <c r="F93" s="24"/>
      <c r="G93" s="13"/>
      <c r="H93" s="2" t="str">
        <f t="shared" si="21"/>
        <v/>
      </c>
      <c r="I93" s="24"/>
      <c r="J93" s="13"/>
      <c r="K93" s="2" t="str">
        <f t="shared" si="22"/>
        <v/>
      </c>
      <c r="L93" s="24"/>
      <c r="M93" s="13"/>
      <c r="N93" s="2" t="str">
        <f t="shared" si="23"/>
        <v/>
      </c>
      <c r="O93" s="24"/>
      <c r="P93" s="13"/>
      <c r="Q93" s="2" t="str">
        <f t="shared" si="24"/>
        <v/>
      </c>
    </row>
    <row r="94" spans="1:17" ht="11.45" customHeight="1">
      <c r="A94" s="34" t="s">
        <v>50</v>
      </c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6"/>
    </row>
    <row r="95" spans="1:17">
      <c r="A95" s="4">
        <v>1</v>
      </c>
      <c r="B95" s="7" t="s">
        <v>9</v>
      </c>
      <c r="C95" s="4">
        <f>SUM(C96:C101)</f>
        <v>2421</v>
      </c>
      <c r="D95" s="4">
        <f>SUM(D96:D101)</f>
        <v>1940</v>
      </c>
      <c r="E95" s="2">
        <f t="shared" ref="E95:E115" si="25">IF(C95=0,"",(D95-C95)/C95)</f>
        <v>-0.19867823213548122</v>
      </c>
      <c r="F95" s="4">
        <f>SUM(F96:F101)</f>
        <v>1271</v>
      </c>
      <c r="G95" s="4">
        <f>SUM(G96:G101)</f>
        <v>7600</v>
      </c>
      <c r="H95" s="2">
        <f t="shared" ref="H95:H115" si="26">IF(F95=0,"",(G95-F95)/F95)</f>
        <v>4.9795436664044059</v>
      </c>
      <c r="I95" s="4">
        <f>SUM(I96:I101)</f>
        <v>0</v>
      </c>
      <c r="J95" s="4">
        <f>SUM(J96:J101)</f>
        <v>0</v>
      </c>
      <c r="K95" s="2" t="str">
        <f t="shared" ref="K95:K115" si="27">IF(I95=0,"",(J95-I95)/I95)</f>
        <v/>
      </c>
      <c r="L95" s="4">
        <f>SUM(L96:L101)</f>
        <v>0</v>
      </c>
      <c r="M95" s="4">
        <f>SUM(M96:M101)</f>
        <v>0</v>
      </c>
      <c r="N95" s="2" t="str">
        <f t="shared" ref="N95:N115" si="28">IF(L95=0,"",(M95-L95)/L95)</f>
        <v/>
      </c>
      <c r="O95" s="4">
        <f>SUM(O96:O101)</f>
        <v>0</v>
      </c>
      <c r="P95" s="4">
        <f>SUM(P96:P101)</f>
        <v>0</v>
      </c>
      <c r="Q95" s="2" t="str">
        <f t="shared" ref="Q95:Q115" si="29">IF(O95=0,"",(P95-O95)/O95)</f>
        <v/>
      </c>
    </row>
    <row r="96" spans="1:17">
      <c r="A96" s="10" t="s">
        <v>25</v>
      </c>
      <c r="B96" s="11" t="s">
        <v>10</v>
      </c>
      <c r="C96" s="24"/>
      <c r="D96" s="27">
        <f>D103+D113</f>
        <v>125</v>
      </c>
      <c r="E96" s="2" t="str">
        <f t="shared" si="25"/>
        <v/>
      </c>
      <c r="F96" s="24"/>
      <c r="G96" s="27"/>
      <c r="H96" s="2" t="str">
        <f t="shared" si="26"/>
        <v/>
      </c>
      <c r="I96" s="24"/>
      <c r="J96" s="13"/>
      <c r="K96" s="2" t="str">
        <f t="shared" si="27"/>
        <v/>
      </c>
      <c r="L96" s="24"/>
      <c r="M96" s="13"/>
      <c r="N96" s="2" t="str">
        <f t="shared" si="28"/>
        <v/>
      </c>
      <c r="O96" s="24"/>
      <c r="P96" s="13"/>
      <c r="Q96" s="2" t="str">
        <f t="shared" si="29"/>
        <v/>
      </c>
    </row>
    <row r="97" spans="1:17">
      <c r="A97" s="10" t="s">
        <v>26</v>
      </c>
      <c r="B97" s="11" t="s">
        <v>11</v>
      </c>
      <c r="C97" s="24">
        <v>120</v>
      </c>
      <c r="D97" s="27">
        <f>125+D106+D112</f>
        <v>263</v>
      </c>
      <c r="E97" s="2">
        <f t="shared" si="25"/>
        <v>1.1916666666666667</v>
      </c>
      <c r="F97" s="24"/>
      <c r="G97" s="27"/>
      <c r="H97" s="2" t="str">
        <f t="shared" si="26"/>
        <v/>
      </c>
      <c r="I97" s="24"/>
      <c r="J97" s="13"/>
      <c r="K97" s="2" t="str">
        <f t="shared" si="27"/>
        <v/>
      </c>
      <c r="L97" s="24"/>
      <c r="M97" s="13"/>
      <c r="N97" s="2" t="str">
        <f t="shared" si="28"/>
        <v/>
      </c>
      <c r="O97" s="24"/>
      <c r="P97" s="13"/>
      <c r="Q97" s="2" t="str">
        <f t="shared" si="29"/>
        <v/>
      </c>
    </row>
    <row r="98" spans="1:17">
      <c r="A98" s="10" t="s">
        <v>27</v>
      </c>
      <c r="B98" s="11" t="s">
        <v>12</v>
      </c>
      <c r="C98" s="24">
        <v>215</v>
      </c>
      <c r="D98" s="27">
        <f>771+D107+D114</f>
        <v>951</v>
      </c>
      <c r="E98" s="2">
        <f t="shared" si="25"/>
        <v>3.4232558139534883</v>
      </c>
      <c r="F98" s="24"/>
      <c r="G98" s="27"/>
      <c r="H98" s="2" t="str">
        <f t="shared" si="26"/>
        <v/>
      </c>
      <c r="I98" s="24"/>
      <c r="J98" s="13"/>
      <c r="K98" s="2" t="str">
        <f t="shared" si="27"/>
        <v/>
      </c>
      <c r="L98" s="24"/>
      <c r="M98" s="13"/>
      <c r="N98" s="2" t="str">
        <f t="shared" si="28"/>
        <v/>
      </c>
      <c r="O98" s="24"/>
      <c r="P98" s="13"/>
      <c r="Q98" s="2" t="str">
        <f t="shared" si="29"/>
        <v/>
      </c>
    </row>
    <row r="99" spans="1:17">
      <c r="A99" s="10" t="s">
        <v>28</v>
      </c>
      <c r="B99" s="11" t="s">
        <v>13</v>
      </c>
      <c r="C99" s="24">
        <v>63</v>
      </c>
      <c r="D99" s="27">
        <f>2+D108</f>
        <v>2</v>
      </c>
      <c r="E99" s="2">
        <f t="shared" si="25"/>
        <v>-0.96825396825396826</v>
      </c>
      <c r="F99" s="24">
        <v>59</v>
      </c>
      <c r="G99" s="27">
        <v>61</v>
      </c>
      <c r="H99" s="2">
        <f t="shared" si="26"/>
        <v>3.3898305084745763E-2</v>
      </c>
      <c r="I99" s="24"/>
      <c r="J99" s="13"/>
      <c r="K99" s="2" t="str">
        <f t="shared" si="27"/>
        <v/>
      </c>
      <c r="L99" s="24"/>
      <c r="M99" s="13"/>
      <c r="N99" s="2" t="str">
        <f t="shared" si="28"/>
        <v/>
      </c>
      <c r="O99" s="24"/>
      <c r="P99" s="13"/>
      <c r="Q99" s="2" t="str">
        <f t="shared" si="29"/>
        <v/>
      </c>
    </row>
    <row r="100" spans="1:17">
      <c r="A100" s="10" t="s">
        <v>32</v>
      </c>
      <c r="B100" s="11" t="s">
        <v>14</v>
      </c>
      <c r="C100" s="24">
        <v>1428</v>
      </c>
      <c r="D100" s="27">
        <f>164+D109</f>
        <v>214</v>
      </c>
      <c r="E100" s="2">
        <f t="shared" si="25"/>
        <v>-0.85014005602240894</v>
      </c>
      <c r="F100" s="24">
        <v>1212</v>
      </c>
      <c r="G100" s="27">
        <v>1526</v>
      </c>
      <c r="H100" s="2">
        <f t="shared" si="26"/>
        <v>0.2590759075907591</v>
      </c>
      <c r="I100" s="24"/>
      <c r="J100" s="13"/>
      <c r="K100" s="2" t="str">
        <f t="shared" si="27"/>
        <v/>
      </c>
      <c r="L100" s="24"/>
      <c r="M100" s="13"/>
      <c r="N100" s="2" t="str">
        <f t="shared" si="28"/>
        <v/>
      </c>
      <c r="O100" s="24"/>
      <c r="P100" s="13"/>
      <c r="Q100" s="2" t="str">
        <f t="shared" si="29"/>
        <v/>
      </c>
    </row>
    <row r="101" spans="1:17">
      <c r="A101" s="10" t="s">
        <v>33</v>
      </c>
      <c r="B101" s="11" t="s">
        <v>15</v>
      </c>
      <c r="C101" s="24">
        <v>595</v>
      </c>
      <c r="D101" s="27">
        <f>166+D110+D115</f>
        <v>385</v>
      </c>
      <c r="E101" s="2">
        <f t="shared" si="25"/>
        <v>-0.35294117647058826</v>
      </c>
      <c r="F101" s="24"/>
      <c r="G101" s="27">
        <v>6013</v>
      </c>
      <c r="H101" s="2" t="str">
        <f t="shared" si="26"/>
        <v/>
      </c>
      <c r="I101" s="24"/>
      <c r="J101" s="13"/>
      <c r="K101" s="2" t="str">
        <f t="shared" si="27"/>
        <v/>
      </c>
      <c r="L101" s="24"/>
      <c r="M101" s="13"/>
      <c r="N101" s="2" t="str">
        <f t="shared" si="28"/>
        <v/>
      </c>
      <c r="O101" s="24"/>
      <c r="P101" s="13"/>
      <c r="Q101" s="2" t="str">
        <f t="shared" si="29"/>
        <v/>
      </c>
    </row>
    <row r="102" spans="1:17">
      <c r="A102" s="5" t="s">
        <v>34</v>
      </c>
      <c r="B102" s="7" t="s">
        <v>16</v>
      </c>
      <c r="C102" s="4">
        <f>SUM(C106:C110)+C103</f>
        <v>126</v>
      </c>
      <c r="D102" s="4">
        <f>SUM(D106:D110)+D103</f>
        <v>127</v>
      </c>
      <c r="E102" s="2">
        <f t="shared" si="25"/>
        <v>7.9365079365079361E-3</v>
      </c>
      <c r="F102" s="4">
        <f>SUM(F106:F110)+F103</f>
        <v>0</v>
      </c>
      <c r="G102" s="4">
        <f>SUM(G106:G110)+G103</f>
        <v>0</v>
      </c>
      <c r="H102" s="2" t="str">
        <f t="shared" si="26"/>
        <v/>
      </c>
      <c r="I102" s="4">
        <f>SUM(I106:I110)+I103</f>
        <v>0</v>
      </c>
      <c r="J102" s="4">
        <f>SUM(J106:J110)+J103</f>
        <v>0</v>
      </c>
      <c r="K102" s="2" t="str">
        <f t="shared" si="27"/>
        <v/>
      </c>
      <c r="L102" s="4">
        <f>SUM(L106:L110)+L103</f>
        <v>0</v>
      </c>
      <c r="M102" s="4">
        <f>SUM(M106:M110)+M103</f>
        <v>0</v>
      </c>
      <c r="N102" s="2" t="str">
        <f t="shared" si="28"/>
        <v/>
      </c>
      <c r="O102" s="4">
        <f>SUM(O106:O110)+O103</f>
        <v>0</v>
      </c>
      <c r="P102" s="4">
        <f>SUM(P106:P110)+P103</f>
        <v>0</v>
      </c>
      <c r="Q102" s="2" t="str">
        <f t="shared" si="29"/>
        <v/>
      </c>
    </row>
    <row r="103" spans="1:17">
      <c r="A103" s="5" t="s">
        <v>29</v>
      </c>
      <c r="B103" s="7" t="s">
        <v>17</v>
      </c>
      <c r="C103" s="4">
        <f>SUM(C104:C105)</f>
        <v>29</v>
      </c>
      <c r="D103" s="4">
        <f>SUM(D104:D105)</f>
        <v>22</v>
      </c>
      <c r="E103" s="2">
        <f t="shared" si="25"/>
        <v>-0.2413793103448276</v>
      </c>
      <c r="F103" s="4">
        <f>SUM(F104:F105)</f>
        <v>0</v>
      </c>
      <c r="G103" s="4">
        <f>SUM(G104:G105)</f>
        <v>0</v>
      </c>
      <c r="H103" s="2" t="str">
        <f t="shared" si="26"/>
        <v/>
      </c>
      <c r="I103" s="4">
        <f>SUM(I104:I105)</f>
        <v>0</v>
      </c>
      <c r="J103" s="4">
        <f>SUM(J104:J105)</f>
        <v>0</v>
      </c>
      <c r="K103" s="2" t="str">
        <f t="shared" si="27"/>
        <v/>
      </c>
      <c r="L103" s="4">
        <f>SUM(L104:L105)</f>
        <v>0</v>
      </c>
      <c r="M103" s="4">
        <f>SUM(M104:M105)</f>
        <v>0</v>
      </c>
      <c r="N103" s="2" t="str">
        <f t="shared" si="28"/>
        <v/>
      </c>
      <c r="O103" s="4">
        <f>SUM(O104:O105)</f>
        <v>0</v>
      </c>
      <c r="P103" s="4">
        <f>SUM(P104:P105)</f>
        <v>0</v>
      </c>
      <c r="Q103" s="2" t="str">
        <f t="shared" si="29"/>
        <v/>
      </c>
    </row>
    <row r="104" spans="1:17">
      <c r="A104" s="10" t="s">
        <v>30</v>
      </c>
      <c r="B104" s="11" t="s">
        <v>18</v>
      </c>
      <c r="C104" s="24">
        <v>27</v>
      </c>
      <c r="D104" s="27">
        <v>19</v>
      </c>
      <c r="E104" s="2">
        <f t="shared" si="25"/>
        <v>-0.29629629629629628</v>
      </c>
      <c r="F104" s="24"/>
      <c r="G104" s="13"/>
      <c r="H104" s="2" t="str">
        <f t="shared" si="26"/>
        <v/>
      </c>
      <c r="I104" s="24"/>
      <c r="J104" s="13"/>
      <c r="K104" s="2" t="str">
        <f t="shared" si="27"/>
        <v/>
      </c>
      <c r="L104" s="24"/>
      <c r="M104" s="13"/>
      <c r="N104" s="2" t="str">
        <f t="shared" si="28"/>
        <v/>
      </c>
      <c r="O104" s="24"/>
      <c r="P104" s="13"/>
      <c r="Q104" s="2" t="str">
        <f t="shared" si="29"/>
        <v/>
      </c>
    </row>
    <row r="105" spans="1:17">
      <c r="A105" s="10" t="s">
        <v>31</v>
      </c>
      <c r="B105" s="11" t="s">
        <v>19</v>
      </c>
      <c r="C105" s="24">
        <v>2</v>
      </c>
      <c r="D105" s="27">
        <v>3</v>
      </c>
      <c r="E105" s="2">
        <f t="shared" si="25"/>
        <v>0.5</v>
      </c>
      <c r="F105" s="24"/>
      <c r="G105" s="13"/>
      <c r="H105" s="2" t="str">
        <f t="shared" si="26"/>
        <v/>
      </c>
      <c r="I105" s="24"/>
      <c r="J105" s="13"/>
      <c r="K105" s="2" t="str">
        <f t="shared" si="27"/>
        <v/>
      </c>
      <c r="L105" s="24"/>
      <c r="M105" s="13"/>
      <c r="N105" s="2" t="str">
        <f t="shared" si="28"/>
        <v/>
      </c>
      <c r="O105" s="24"/>
      <c r="P105" s="13"/>
      <c r="Q105" s="2" t="str">
        <f t="shared" si="29"/>
        <v/>
      </c>
    </row>
    <row r="106" spans="1:17">
      <c r="A106" s="10" t="s">
        <v>35</v>
      </c>
      <c r="B106" s="11" t="s">
        <v>11</v>
      </c>
      <c r="C106" s="24"/>
      <c r="D106" s="27"/>
      <c r="E106" s="2" t="str">
        <f t="shared" si="25"/>
        <v/>
      </c>
      <c r="F106" s="24"/>
      <c r="G106" s="13"/>
      <c r="H106" s="2" t="str">
        <f t="shared" si="26"/>
        <v/>
      </c>
      <c r="I106" s="24"/>
      <c r="J106" s="13"/>
      <c r="K106" s="2" t="str">
        <f t="shared" si="27"/>
        <v/>
      </c>
      <c r="L106" s="24"/>
      <c r="M106" s="13"/>
      <c r="N106" s="2" t="str">
        <f t="shared" si="28"/>
        <v/>
      </c>
      <c r="O106" s="24"/>
      <c r="P106" s="13"/>
      <c r="Q106" s="2" t="str">
        <f t="shared" si="29"/>
        <v/>
      </c>
    </row>
    <row r="107" spans="1:17">
      <c r="A107" s="10" t="s">
        <v>36</v>
      </c>
      <c r="B107" s="11" t="s">
        <v>12</v>
      </c>
      <c r="C107" s="24">
        <v>9</v>
      </c>
      <c r="D107" s="27">
        <v>17</v>
      </c>
      <c r="E107" s="2">
        <f t="shared" si="25"/>
        <v>0.88888888888888884</v>
      </c>
      <c r="F107" s="24"/>
      <c r="G107" s="13"/>
      <c r="H107" s="2" t="str">
        <f t="shared" si="26"/>
        <v/>
      </c>
      <c r="I107" s="24"/>
      <c r="J107" s="13"/>
      <c r="K107" s="2" t="str">
        <f t="shared" si="27"/>
        <v/>
      </c>
      <c r="L107" s="24"/>
      <c r="M107" s="13"/>
      <c r="N107" s="2" t="str">
        <f t="shared" si="28"/>
        <v/>
      </c>
      <c r="O107" s="24"/>
      <c r="P107" s="13"/>
      <c r="Q107" s="2" t="str">
        <f t="shared" si="29"/>
        <v/>
      </c>
    </row>
    <row r="108" spans="1:17">
      <c r="A108" s="10" t="s">
        <v>37</v>
      </c>
      <c r="B108" s="11" t="s">
        <v>13</v>
      </c>
      <c r="C108" s="24">
        <v>11</v>
      </c>
      <c r="D108" s="27">
        <v>0</v>
      </c>
      <c r="E108" s="2">
        <f t="shared" si="25"/>
        <v>-1</v>
      </c>
      <c r="F108" s="24"/>
      <c r="G108" s="13"/>
      <c r="H108" s="2" t="str">
        <f t="shared" si="26"/>
        <v/>
      </c>
      <c r="I108" s="24"/>
      <c r="J108" s="13"/>
      <c r="K108" s="2" t="str">
        <f t="shared" si="27"/>
        <v/>
      </c>
      <c r="L108" s="24"/>
      <c r="M108" s="13"/>
      <c r="N108" s="2" t="str">
        <f t="shared" si="28"/>
        <v/>
      </c>
      <c r="O108" s="24"/>
      <c r="P108" s="13"/>
      <c r="Q108" s="2" t="str">
        <f t="shared" si="29"/>
        <v/>
      </c>
    </row>
    <row r="109" spans="1:17">
      <c r="A109" s="10" t="s">
        <v>38</v>
      </c>
      <c r="B109" s="11" t="s">
        <v>20</v>
      </c>
      <c r="C109" s="24">
        <v>56</v>
      </c>
      <c r="D109" s="27">
        <v>50</v>
      </c>
      <c r="E109" s="2">
        <f t="shared" si="25"/>
        <v>-0.10714285714285714</v>
      </c>
      <c r="F109" s="24"/>
      <c r="G109" s="13"/>
      <c r="H109" s="2" t="str">
        <f t="shared" si="26"/>
        <v/>
      </c>
      <c r="I109" s="24"/>
      <c r="J109" s="13"/>
      <c r="K109" s="2" t="str">
        <f t="shared" si="27"/>
        <v/>
      </c>
      <c r="L109" s="24"/>
      <c r="M109" s="13"/>
      <c r="N109" s="2" t="str">
        <f t="shared" si="28"/>
        <v/>
      </c>
      <c r="O109" s="24"/>
      <c r="P109" s="13"/>
      <c r="Q109" s="2" t="str">
        <f t="shared" si="29"/>
        <v/>
      </c>
    </row>
    <row r="110" spans="1:17">
      <c r="A110" s="10" t="s">
        <v>39</v>
      </c>
      <c r="B110" s="11" t="s">
        <v>15</v>
      </c>
      <c r="C110" s="24">
        <v>21</v>
      </c>
      <c r="D110" s="27">
        <v>38</v>
      </c>
      <c r="E110" s="2">
        <f t="shared" si="25"/>
        <v>0.80952380952380953</v>
      </c>
      <c r="F110" s="24"/>
      <c r="G110" s="13"/>
      <c r="H110" s="2" t="str">
        <f t="shared" si="26"/>
        <v/>
      </c>
      <c r="I110" s="24"/>
      <c r="J110" s="13"/>
      <c r="K110" s="2" t="str">
        <f t="shared" si="27"/>
        <v/>
      </c>
      <c r="L110" s="24"/>
      <c r="M110" s="13"/>
      <c r="N110" s="2" t="str">
        <f t="shared" si="28"/>
        <v/>
      </c>
      <c r="O110" s="24"/>
      <c r="P110" s="13"/>
      <c r="Q110" s="2" t="str">
        <f t="shared" si="29"/>
        <v/>
      </c>
    </row>
    <row r="111" spans="1:17">
      <c r="A111" s="5" t="s">
        <v>41</v>
      </c>
      <c r="B111" s="7" t="s">
        <v>21</v>
      </c>
      <c r="C111" s="4">
        <f>SUM(C112:C115)</f>
        <v>452</v>
      </c>
      <c r="D111" s="4">
        <f>SUM(D112:D115)</f>
        <v>585</v>
      </c>
      <c r="E111" s="2">
        <f t="shared" si="25"/>
        <v>0.29424778761061948</v>
      </c>
      <c r="F111" s="4">
        <f>SUM(F112:F115)</f>
        <v>0</v>
      </c>
      <c r="G111" s="4">
        <f>SUM(G112:G115)</f>
        <v>0</v>
      </c>
      <c r="H111" s="2" t="str">
        <f t="shared" si="26"/>
        <v/>
      </c>
      <c r="I111" s="4">
        <f>SUM(I112:I115)</f>
        <v>0</v>
      </c>
      <c r="J111" s="4">
        <f>SUM(J112:J115)</f>
        <v>0</v>
      </c>
      <c r="K111" s="2" t="str">
        <f t="shared" si="27"/>
        <v/>
      </c>
      <c r="L111" s="4">
        <f>SUM(L112:L115)</f>
        <v>0</v>
      </c>
      <c r="M111" s="4">
        <f>SUM(M112:M115)</f>
        <v>0</v>
      </c>
      <c r="N111" s="2" t="str">
        <f t="shared" si="28"/>
        <v/>
      </c>
      <c r="O111" s="4">
        <f>SUM(O112:O115)</f>
        <v>0</v>
      </c>
      <c r="P111" s="4">
        <f>SUM(P112:P115)</f>
        <v>0</v>
      </c>
      <c r="Q111" s="2" t="str">
        <f t="shared" si="29"/>
        <v/>
      </c>
    </row>
    <row r="112" spans="1:17">
      <c r="A112" s="10" t="s">
        <v>40</v>
      </c>
      <c r="B112" s="11" t="s">
        <v>22</v>
      </c>
      <c r="C112" s="24">
        <v>117</v>
      </c>
      <c r="D112" s="27">
        <v>138</v>
      </c>
      <c r="E112" s="2">
        <f t="shared" si="25"/>
        <v>0.17948717948717949</v>
      </c>
      <c r="F112" s="24"/>
      <c r="G112" s="13"/>
      <c r="H112" s="2" t="str">
        <f t="shared" si="26"/>
        <v/>
      </c>
      <c r="I112" s="24"/>
      <c r="J112" s="13"/>
      <c r="K112" s="2" t="str">
        <f t="shared" si="27"/>
        <v/>
      </c>
      <c r="L112" s="24"/>
      <c r="M112" s="13"/>
      <c r="N112" s="2" t="str">
        <f t="shared" si="28"/>
        <v/>
      </c>
      <c r="O112" s="24"/>
      <c r="P112" s="13"/>
      <c r="Q112" s="2" t="str">
        <f t="shared" si="29"/>
        <v/>
      </c>
    </row>
    <row r="113" spans="1:17" ht="24">
      <c r="A113" s="10" t="s">
        <v>42</v>
      </c>
      <c r="B113" s="11" t="s">
        <v>23</v>
      </c>
      <c r="C113" s="24">
        <v>50</v>
      </c>
      <c r="D113" s="27">
        <v>103</v>
      </c>
      <c r="E113" s="2">
        <f t="shared" si="25"/>
        <v>1.06</v>
      </c>
      <c r="F113" s="24"/>
      <c r="G113" s="13"/>
      <c r="H113" s="2" t="str">
        <f t="shared" si="26"/>
        <v/>
      </c>
      <c r="I113" s="24"/>
      <c r="J113" s="13"/>
      <c r="K113" s="2" t="str">
        <f t="shared" si="27"/>
        <v/>
      </c>
      <c r="L113" s="24"/>
      <c r="M113" s="13"/>
      <c r="N113" s="2" t="str">
        <f t="shared" si="28"/>
        <v/>
      </c>
      <c r="O113" s="24"/>
      <c r="P113" s="13"/>
      <c r="Q113" s="2" t="str">
        <f t="shared" si="29"/>
        <v/>
      </c>
    </row>
    <row r="114" spans="1:17">
      <c r="A114" s="10" t="s">
        <v>43</v>
      </c>
      <c r="B114" s="11" t="s">
        <v>24</v>
      </c>
      <c r="C114" s="24">
        <v>158</v>
      </c>
      <c r="D114" s="27">
        <v>163</v>
      </c>
      <c r="E114" s="2">
        <f t="shared" si="25"/>
        <v>3.1645569620253167E-2</v>
      </c>
      <c r="F114" s="24"/>
      <c r="G114" s="13"/>
      <c r="H114" s="2" t="str">
        <f t="shared" si="26"/>
        <v/>
      </c>
      <c r="I114" s="24"/>
      <c r="J114" s="13"/>
      <c r="K114" s="2" t="str">
        <f t="shared" si="27"/>
        <v/>
      </c>
      <c r="L114" s="24"/>
      <c r="M114" s="13"/>
      <c r="N114" s="2" t="str">
        <f t="shared" si="28"/>
        <v/>
      </c>
      <c r="O114" s="24"/>
      <c r="P114" s="13"/>
      <c r="Q114" s="2" t="str">
        <f t="shared" si="29"/>
        <v/>
      </c>
    </row>
    <row r="115" spans="1:17">
      <c r="A115" s="10" t="s">
        <v>44</v>
      </c>
      <c r="B115" s="11" t="s">
        <v>15</v>
      </c>
      <c r="C115" s="24">
        <v>127</v>
      </c>
      <c r="D115" s="27">
        <v>181</v>
      </c>
      <c r="E115" s="2">
        <f t="shared" si="25"/>
        <v>0.42519685039370081</v>
      </c>
      <c r="F115" s="24"/>
      <c r="G115" s="13"/>
      <c r="H115" s="2" t="str">
        <f t="shared" si="26"/>
        <v/>
      </c>
      <c r="I115" s="24"/>
      <c r="J115" s="13"/>
      <c r="K115" s="2" t="str">
        <f t="shared" si="27"/>
        <v/>
      </c>
      <c r="L115" s="24"/>
      <c r="M115" s="13"/>
      <c r="N115" s="2" t="str">
        <f t="shared" si="28"/>
        <v/>
      </c>
      <c r="O115" s="24"/>
      <c r="P115" s="13"/>
      <c r="Q115" s="2" t="str">
        <f t="shared" si="29"/>
        <v/>
      </c>
    </row>
    <row r="116" spans="1:17" ht="11.45" customHeight="1">
      <c r="A116" s="41" t="s">
        <v>51</v>
      </c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3"/>
    </row>
    <row r="117" spans="1:17">
      <c r="A117" s="4">
        <v>1</v>
      </c>
      <c r="B117" s="7" t="s">
        <v>9</v>
      </c>
      <c r="C117" s="4">
        <f>SUM(C118:C123)</f>
        <v>794</v>
      </c>
      <c r="D117" s="4">
        <f>SUM(D118:D123)</f>
        <v>737</v>
      </c>
      <c r="E117" s="2">
        <f t="shared" ref="E117:E137" si="30">IF(C117=0,"",(D117-C117)/C117)</f>
        <v>-7.1788413098236775E-2</v>
      </c>
      <c r="F117" s="4">
        <f>SUM(F118:F123)</f>
        <v>669</v>
      </c>
      <c r="G117" s="4">
        <f>SUM(G118:G123)</f>
        <v>526</v>
      </c>
      <c r="H117" s="2">
        <f t="shared" ref="H117:H137" si="31">IF(F117=0,"",(G117-F117)/F117)</f>
        <v>-0.21375186846038863</v>
      </c>
      <c r="I117" s="4">
        <f>SUM(I118:I123)</f>
        <v>0</v>
      </c>
      <c r="J117" s="4">
        <f>SUM(J118:J123)</f>
        <v>0</v>
      </c>
      <c r="K117" s="2" t="str">
        <f t="shared" ref="K117:K137" si="32">IF(I117=0,"",(J117-I117)/I117)</f>
        <v/>
      </c>
      <c r="L117" s="4">
        <f>SUM(L118:L123)</f>
        <v>0</v>
      </c>
      <c r="M117" s="4">
        <f>SUM(M118:M123)</f>
        <v>0</v>
      </c>
      <c r="N117" s="2" t="str">
        <f t="shared" ref="N117:N137" si="33">IF(L117=0,"",(M117-L117)/L117)</f>
        <v/>
      </c>
      <c r="O117" s="4">
        <f>SUM(O118:O123)</f>
        <v>0</v>
      </c>
      <c r="P117" s="4">
        <f>SUM(P118:P123)</f>
        <v>0</v>
      </c>
      <c r="Q117" s="2" t="str">
        <f t="shared" ref="Q117:Q137" si="34">IF(O117=0,"",(P117-O117)/O117)</f>
        <v/>
      </c>
    </row>
    <row r="118" spans="1:17">
      <c r="A118" s="10" t="s">
        <v>25</v>
      </c>
      <c r="B118" s="11" t="s">
        <v>10</v>
      </c>
      <c r="C118" s="24">
        <v>415</v>
      </c>
      <c r="D118" s="13">
        <v>359</v>
      </c>
      <c r="E118" s="2">
        <f t="shared" si="30"/>
        <v>-0.13493975903614458</v>
      </c>
      <c r="F118" s="24">
        <v>669</v>
      </c>
      <c r="G118" s="13">
        <v>526</v>
      </c>
      <c r="H118" s="2">
        <f t="shared" si="31"/>
        <v>-0.21375186846038863</v>
      </c>
      <c r="I118" s="24"/>
      <c r="J118" s="13"/>
      <c r="K118" s="2" t="str">
        <f t="shared" si="32"/>
        <v/>
      </c>
      <c r="L118" s="24"/>
      <c r="M118" s="13"/>
      <c r="N118" s="2" t="str">
        <f t="shared" si="33"/>
        <v/>
      </c>
      <c r="O118" s="24"/>
      <c r="P118" s="13"/>
      <c r="Q118" s="2" t="str">
        <f t="shared" si="34"/>
        <v/>
      </c>
    </row>
    <row r="119" spans="1:17">
      <c r="A119" s="10" t="s">
        <v>26</v>
      </c>
      <c r="B119" s="11" t="s">
        <v>11</v>
      </c>
      <c r="C119" s="24">
        <v>92</v>
      </c>
      <c r="D119" s="13">
        <v>154</v>
      </c>
      <c r="E119" s="2">
        <f t="shared" si="30"/>
        <v>0.67391304347826086</v>
      </c>
      <c r="F119" s="24"/>
      <c r="G119" s="13"/>
      <c r="H119" s="2" t="str">
        <f t="shared" si="31"/>
        <v/>
      </c>
      <c r="I119" s="24"/>
      <c r="J119" s="13"/>
      <c r="K119" s="2" t="str">
        <f t="shared" si="32"/>
        <v/>
      </c>
      <c r="L119" s="24"/>
      <c r="M119" s="13"/>
      <c r="N119" s="2" t="str">
        <f t="shared" si="33"/>
        <v/>
      </c>
      <c r="O119" s="24"/>
      <c r="P119" s="13"/>
      <c r="Q119" s="2" t="str">
        <f t="shared" si="34"/>
        <v/>
      </c>
    </row>
    <row r="120" spans="1:17">
      <c r="A120" s="10" t="s">
        <v>27</v>
      </c>
      <c r="B120" s="11" t="s">
        <v>12</v>
      </c>
      <c r="C120" s="24">
        <v>74</v>
      </c>
      <c r="D120" s="13">
        <v>93</v>
      </c>
      <c r="E120" s="2">
        <f t="shared" si="30"/>
        <v>0.25675675675675674</v>
      </c>
      <c r="F120" s="24"/>
      <c r="G120" s="13"/>
      <c r="H120" s="2" t="str">
        <f t="shared" si="31"/>
        <v/>
      </c>
      <c r="I120" s="24"/>
      <c r="J120" s="13"/>
      <c r="K120" s="2" t="str">
        <f t="shared" si="32"/>
        <v/>
      </c>
      <c r="L120" s="24"/>
      <c r="M120" s="13"/>
      <c r="N120" s="2" t="str">
        <f t="shared" si="33"/>
        <v/>
      </c>
      <c r="O120" s="24"/>
      <c r="P120" s="13"/>
      <c r="Q120" s="2" t="str">
        <f t="shared" si="34"/>
        <v/>
      </c>
    </row>
    <row r="121" spans="1:17">
      <c r="A121" s="10" t="s">
        <v>28</v>
      </c>
      <c r="B121" s="11" t="s">
        <v>13</v>
      </c>
      <c r="C121" s="24"/>
      <c r="D121" s="13"/>
      <c r="E121" s="2" t="str">
        <f t="shared" si="30"/>
        <v/>
      </c>
      <c r="F121" s="24"/>
      <c r="G121" s="13"/>
      <c r="H121" s="2" t="str">
        <f t="shared" si="31"/>
        <v/>
      </c>
      <c r="I121" s="24"/>
      <c r="J121" s="13"/>
      <c r="K121" s="2" t="str">
        <f t="shared" si="32"/>
        <v/>
      </c>
      <c r="L121" s="24"/>
      <c r="M121" s="13"/>
      <c r="N121" s="2" t="str">
        <f t="shared" si="33"/>
        <v/>
      </c>
      <c r="O121" s="24"/>
      <c r="P121" s="13"/>
      <c r="Q121" s="2" t="str">
        <f t="shared" si="34"/>
        <v/>
      </c>
    </row>
    <row r="122" spans="1:17">
      <c r="A122" s="10" t="s">
        <v>32</v>
      </c>
      <c r="B122" s="11" t="s">
        <v>14</v>
      </c>
      <c r="C122" s="24">
        <v>213</v>
      </c>
      <c r="D122" s="13">
        <v>131</v>
      </c>
      <c r="E122" s="2">
        <f t="shared" si="30"/>
        <v>-0.38497652582159625</v>
      </c>
      <c r="F122" s="24"/>
      <c r="G122" s="13"/>
      <c r="H122" s="2" t="str">
        <f t="shared" si="31"/>
        <v/>
      </c>
      <c r="I122" s="24"/>
      <c r="J122" s="13"/>
      <c r="K122" s="2" t="str">
        <f t="shared" si="32"/>
        <v/>
      </c>
      <c r="L122" s="24"/>
      <c r="M122" s="13"/>
      <c r="N122" s="2" t="str">
        <f t="shared" si="33"/>
        <v/>
      </c>
      <c r="O122" s="24"/>
      <c r="P122" s="13"/>
      <c r="Q122" s="2" t="str">
        <f t="shared" si="34"/>
        <v/>
      </c>
    </row>
    <row r="123" spans="1:17">
      <c r="A123" s="10" t="s">
        <v>33</v>
      </c>
      <c r="B123" s="11" t="s">
        <v>15</v>
      </c>
      <c r="C123" s="24"/>
      <c r="D123" s="13"/>
      <c r="E123" s="2" t="str">
        <f t="shared" si="30"/>
        <v/>
      </c>
      <c r="F123" s="24"/>
      <c r="G123" s="13"/>
      <c r="H123" s="2" t="str">
        <f t="shared" si="31"/>
        <v/>
      </c>
      <c r="I123" s="24"/>
      <c r="J123" s="13"/>
      <c r="K123" s="2" t="str">
        <f t="shared" si="32"/>
        <v/>
      </c>
      <c r="L123" s="24"/>
      <c r="M123" s="13"/>
      <c r="N123" s="2" t="str">
        <f t="shared" si="33"/>
        <v/>
      </c>
      <c r="O123" s="24"/>
      <c r="P123" s="13"/>
      <c r="Q123" s="2" t="str">
        <f t="shared" si="34"/>
        <v/>
      </c>
    </row>
    <row r="124" spans="1:17">
      <c r="A124" s="5" t="s">
        <v>34</v>
      </c>
      <c r="B124" s="7" t="s">
        <v>16</v>
      </c>
      <c r="C124" s="4">
        <f>SUM(C128:C132)+C125</f>
        <v>6</v>
      </c>
      <c r="D124" s="4">
        <f>SUM(D128:D132)+D125</f>
        <v>7</v>
      </c>
      <c r="E124" s="2">
        <f t="shared" si="30"/>
        <v>0.16666666666666666</v>
      </c>
      <c r="F124" s="4">
        <f>SUM(F128:F132)+F125</f>
        <v>0</v>
      </c>
      <c r="G124" s="4">
        <f>SUM(G128:G132)+G125</f>
        <v>0</v>
      </c>
      <c r="H124" s="2" t="str">
        <f t="shared" si="31"/>
        <v/>
      </c>
      <c r="I124" s="4">
        <f>SUM(I128:I132)+I125</f>
        <v>0</v>
      </c>
      <c r="J124" s="4">
        <f>SUM(J128:J132)+J125</f>
        <v>0</v>
      </c>
      <c r="K124" s="2" t="str">
        <f t="shared" si="32"/>
        <v/>
      </c>
      <c r="L124" s="4">
        <f>SUM(L128:L132)+L125</f>
        <v>0</v>
      </c>
      <c r="M124" s="4">
        <f>SUM(M128:M132)+M125</f>
        <v>0</v>
      </c>
      <c r="N124" s="2" t="str">
        <f t="shared" si="33"/>
        <v/>
      </c>
      <c r="O124" s="4">
        <f>SUM(O128:O132)+O125</f>
        <v>0</v>
      </c>
      <c r="P124" s="4">
        <f>SUM(P128:P132)+P125</f>
        <v>0</v>
      </c>
      <c r="Q124" s="2" t="str">
        <f t="shared" si="34"/>
        <v/>
      </c>
    </row>
    <row r="125" spans="1:17">
      <c r="A125" s="5" t="s">
        <v>29</v>
      </c>
      <c r="B125" s="7" t="s">
        <v>17</v>
      </c>
      <c r="C125" s="4">
        <f>SUM(C126:C127)</f>
        <v>6</v>
      </c>
      <c r="D125" s="4">
        <f>SUM(D126:D127)</f>
        <v>7</v>
      </c>
      <c r="E125" s="2">
        <f t="shared" si="30"/>
        <v>0.16666666666666666</v>
      </c>
      <c r="F125" s="4">
        <f>SUM(F126:F127)</f>
        <v>0</v>
      </c>
      <c r="G125" s="4">
        <f>SUM(G126:G127)</f>
        <v>0</v>
      </c>
      <c r="H125" s="2" t="str">
        <f t="shared" si="31"/>
        <v/>
      </c>
      <c r="I125" s="4">
        <f>SUM(I126:I127)</f>
        <v>0</v>
      </c>
      <c r="J125" s="4">
        <f>SUM(J126:J127)</f>
        <v>0</v>
      </c>
      <c r="K125" s="2" t="str">
        <f t="shared" si="32"/>
        <v/>
      </c>
      <c r="L125" s="4">
        <f>SUM(L126:L127)</f>
        <v>0</v>
      </c>
      <c r="M125" s="4">
        <f>SUM(M126:M127)</f>
        <v>0</v>
      </c>
      <c r="N125" s="2" t="str">
        <f t="shared" si="33"/>
        <v/>
      </c>
      <c r="O125" s="4">
        <f>SUM(O126:O127)</f>
        <v>0</v>
      </c>
      <c r="P125" s="4">
        <f>SUM(P126:P127)</f>
        <v>0</v>
      </c>
      <c r="Q125" s="2" t="str">
        <f t="shared" si="34"/>
        <v/>
      </c>
    </row>
    <row r="126" spans="1:17">
      <c r="A126" s="10" t="s">
        <v>30</v>
      </c>
      <c r="B126" s="11" t="s">
        <v>18</v>
      </c>
      <c r="C126" s="24">
        <v>3</v>
      </c>
      <c r="D126" s="13">
        <v>2</v>
      </c>
      <c r="E126" s="2">
        <f t="shared" si="30"/>
        <v>-0.33333333333333331</v>
      </c>
      <c r="F126" s="24"/>
      <c r="G126" s="13"/>
      <c r="H126" s="2" t="str">
        <f t="shared" si="31"/>
        <v/>
      </c>
      <c r="I126" s="24"/>
      <c r="J126" s="13"/>
      <c r="K126" s="2" t="str">
        <f t="shared" si="32"/>
        <v/>
      </c>
      <c r="L126" s="24"/>
      <c r="M126" s="13"/>
      <c r="N126" s="2" t="str">
        <f t="shared" si="33"/>
        <v/>
      </c>
      <c r="O126" s="24"/>
      <c r="P126" s="13"/>
      <c r="Q126" s="2" t="str">
        <f t="shared" si="34"/>
        <v/>
      </c>
    </row>
    <row r="127" spans="1:17">
      <c r="A127" s="10" t="s">
        <v>31</v>
      </c>
      <c r="B127" s="11" t="s">
        <v>19</v>
      </c>
      <c r="C127" s="24">
        <v>3</v>
      </c>
      <c r="D127" s="13">
        <v>5</v>
      </c>
      <c r="E127" s="2">
        <f t="shared" si="30"/>
        <v>0.66666666666666663</v>
      </c>
      <c r="F127" s="24"/>
      <c r="G127" s="13"/>
      <c r="H127" s="2" t="str">
        <f t="shared" si="31"/>
        <v/>
      </c>
      <c r="I127" s="24"/>
      <c r="J127" s="13"/>
      <c r="K127" s="2" t="str">
        <f t="shared" si="32"/>
        <v/>
      </c>
      <c r="L127" s="24"/>
      <c r="M127" s="13"/>
      <c r="N127" s="2" t="str">
        <f t="shared" si="33"/>
        <v/>
      </c>
      <c r="O127" s="24"/>
      <c r="P127" s="13"/>
      <c r="Q127" s="2" t="str">
        <f t="shared" si="34"/>
        <v/>
      </c>
    </row>
    <row r="128" spans="1:17">
      <c r="A128" s="10" t="s">
        <v>35</v>
      </c>
      <c r="B128" s="11" t="s">
        <v>11</v>
      </c>
      <c r="C128" s="24"/>
      <c r="D128" s="13"/>
      <c r="E128" s="2" t="str">
        <f t="shared" si="30"/>
        <v/>
      </c>
      <c r="F128" s="24"/>
      <c r="G128" s="13"/>
      <c r="H128" s="2" t="str">
        <f t="shared" si="31"/>
        <v/>
      </c>
      <c r="I128" s="24"/>
      <c r="J128" s="13"/>
      <c r="K128" s="2" t="str">
        <f t="shared" si="32"/>
        <v/>
      </c>
      <c r="L128" s="24"/>
      <c r="M128" s="13"/>
      <c r="N128" s="2" t="str">
        <f t="shared" si="33"/>
        <v/>
      </c>
      <c r="O128" s="24"/>
      <c r="P128" s="13"/>
      <c r="Q128" s="2" t="str">
        <f t="shared" si="34"/>
        <v/>
      </c>
    </row>
    <row r="129" spans="1:17">
      <c r="A129" s="10" t="s">
        <v>36</v>
      </c>
      <c r="B129" s="11" t="s">
        <v>12</v>
      </c>
      <c r="C129" s="24"/>
      <c r="D129" s="13"/>
      <c r="E129" s="2" t="str">
        <f t="shared" si="30"/>
        <v/>
      </c>
      <c r="F129" s="24"/>
      <c r="G129" s="13"/>
      <c r="H129" s="2" t="str">
        <f t="shared" si="31"/>
        <v/>
      </c>
      <c r="I129" s="24"/>
      <c r="J129" s="13"/>
      <c r="K129" s="2" t="str">
        <f t="shared" si="32"/>
        <v/>
      </c>
      <c r="L129" s="24"/>
      <c r="M129" s="13"/>
      <c r="N129" s="2" t="str">
        <f t="shared" si="33"/>
        <v/>
      </c>
      <c r="O129" s="24"/>
      <c r="P129" s="13"/>
      <c r="Q129" s="2" t="str">
        <f t="shared" si="34"/>
        <v/>
      </c>
    </row>
    <row r="130" spans="1:17">
      <c r="A130" s="10" t="s">
        <v>37</v>
      </c>
      <c r="B130" s="11" t="s">
        <v>13</v>
      </c>
      <c r="C130" s="24"/>
      <c r="D130" s="13"/>
      <c r="E130" s="2" t="str">
        <f t="shared" si="30"/>
        <v/>
      </c>
      <c r="F130" s="24"/>
      <c r="G130" s="13"/>
      <c r="H130" s="2" t="str">
        <f t="shared" si="31"/>
        <v/>
      </c>
      <c r="I130" s="24"/>
      <c r="J130" s="13"/>
      <c r="K130" s="2" t="str">
        <f t="shared" si="32"/>
        <v/>
      </c>
      <c r="L130" s="24"/>
      <c r="M130" s="13"/>
      <c r="N130" s="2" t="str">
        <f t="shared" si="33"/>
        <v/>
      </c>
      <c r="O130" s="24"/>
      <c r="P130" s="13"/>
      <c r="Q130" s="2" t="str">
        <f t="shared" si="34"/>
        <v/>
      </c>
    </row>
    <row r="131" spans="1:17">
      <c r="A131" s="10" t="s">
        <v>38</v>
      </c>
      <c r="B131" s="11" t="s">
        <v>20</v>
      </c>
      <c r="C131" s="24"/>
      <c r="D131" s="13"/>
      <c r="E131" s="2" t="str">
        <f t="shared" si="30"/>
        <v/>
      </c>
      <c r="F131" s="24"/>
      <c r="G131" s="13"/>
      <c r="H131" s="2" t="str">
        <f t="shared" si="31"/>
        <v/>
      </c>
      <c r="I131" s="24"/>
      <c r="J131" s="13"/>
      <c r="K131" s="2" t="str">
        <f t="shared" si="32"/>
        <v/>
      </c>
      <c r="L131" s="24"/>
      <c r="M131" s="13"/>
      <c r="N131" s="2" t="str">
        <f t="shared" si="33"/>
        <v/>
      </c>
      <c r="O131" s="24"/>
      <c r="P131" s="13"/>
      <c r="Q131" s="2" t="str">
        <f t="shared" si="34"/>
        <v/>
      </c>
    </row>
    <row r="132" spans="1:17">
      <c r="A132" s="10" t="s">
        <v>39</v>
      </c>
      <c r="B132" s="11" t="s">
        <v>15</v>
      </c>
      <c r="C132" s="24"/>
      <c r="D132" s="13"/>
      <c r="E132" s="2" t="str">
        <f t="shared" si="30"/>
        <v/>
      </c>
      <c r="F132" s="24"/>
      <c r="G132" s="13"/>
      <c r="H132" s="2" t="str">
        <f t="shared" si="31"/>
        <v/>
      </c>
      <c r="I132" s="24"/>
      <c r="J132" s="13"/>
      <c r="K132" s="2" t="str">
        <f t="shared" si="32"/>
        <v/>
      </c>
      <c r="L132" s="24"/>
      <c r="M132" s="13"/>
      <c r="N132" s="2" t="str">
        <f t="shared" si="33"/>
        <v/>
      </c>
      <c r="O132" s="24"/>
      <c r="P132" s="13"/>
      <c r="Q132" s="2" t="str">
        <f t="shared" si="34"/>
        <v/>
      </c>
    </row>
    <row r="133" spans="1:17">
      <c r="A133" s="5" t="s">
        <v>41</v>
      </c>
      <c r="B133" s="7" t="s">
        <v>21</v>
      </c>
      <c r="C133" s="4">
        <f>SUM(C134:C137)</f>
        <v>198</v>
      </c>
      <c r="D133" s="4">
        <f>SUM(D134:D137)</f>
        <v>254</v>
      </c>
      <c r="E133" s="2">
        <f t="shared" si="30"/>
        <v>0.28282828282828282</v>
      </c>
      <c r="F133" s="4">
        <f>SUM(F134:F137)</f>
        <v>0</v>
      </c>
      <c r="G133" s="4">
        <f>SUM(G134:G137)</f>
        <v>0</v>
      </c>
      <c r="H133" s="2" t="str">
        <f t="shared" si="31"/>
        <v/>
      </c>
      <c r="I133" s="4">
        <f>SUM(I134:I137)</f>
        <v>0</v>
      </c>
      <c r="J133" s="4">
        <f>SUM(J134:J137)</f>
        <v>0</v>
      </c>
      <c r="K133" s="2" t="str">
        <f t="shared" si="32"/>
        <v/>
      </c>
      <c r="L133" s="4">
        <f>SUM(L134:L137)</f>
        <v>0</v>
      </c>
      <c r="M133" s="4">
        <f>SUM(M134:M137)</f>
        <v>0</v>
      </c>
      <c r="N133" s="2" t="str">
        <f t="shared" si="33"/>
        <v/>
      </c>
      <c r="O133" s="4">
        <f>SUM(O134:O137)</f>
        <v>0</v>
      </c>
      <c r="P133" s="4">
        <f>SUM(P134:P137)</f>
        <v>0</v>
      </c>
      <c r="Q133" s="2" t="str">
        <f t="shared" si="34"/>
        <v/>
      </c>
    </row>
    <row r="134" spans="1:17">
      <c r="A134" s="10" t="s">
        <v>40</v>
      </c>
      <c r="B134" s="11" t="s">
        <v>22</v>
      </c>
      <c r="C134" s="24">
        <v>133</v>
      </c>
      <c r="D134" s="27">
        <v>200</v>
      </c>
      <c r="E134" s="2">
        <f t="shared" si="30"/>
        <v>0.50375939849624063</v>
      </c>
      <c r="F134" s="24"/>
      <c r="G134" s="13"/>
      <c r="H134" s="2" t="str">
        <f t="shared" si="31"/>
        <v/>
      </c>
      <c r="I134" s="24"/>
      <c r="J134" s="13"/>
      <c r="K134" s="2" t="str">
        <f t="shared" si="32"/>
        <v/>
      </c>
      <c r="L134" s="24"/>
      <c r="M134" s="13"/>
      <c r="N134" s="2" t="str">
        <f t="shared" si="33"/>
        <v/>
      </c>
      <c r="O134" s="24"/>
      <c r="P134" s="13"/>
      <c r="Q134" s="2" t="str">
        <f t="shared" si="34"/>
        <v/>
      </c>
    </row>
    <row r="135" spans="1:17" ht="24">
      <c r="A135" s="10" t="s">
        <v>42</v>
      </c>
      <c r="B135" s="11" t="s">
        <v>23</v>
      </c>
      <c r="C135" s="24">
        <v>65</v>
      </c>
      <c r="D135" s="27">
        <v>54</v>
      </c>
      <c r="E135" s="2">
        <f t="shared" si="30"/>
        <v>-0.16923076923076924</v>
      </c>
      <c r="F135" s="24"/>
      <c r="G135" s="13"/>
      <c r="H135" s="2" t="str">
        <f t="shared" si="31"/>
        <v/>
      </c>
      <c r="I135" s="24"/>
      <c r="J135" s="13"/>
      <c r="K135" s="2" t="str">
        <f t="shared" si="32"/>
        <v/>
      </c>
      <c r="L135" s="24"/>
      <c r="M135" s="13"/>
      <c r="N135" s="2" t="str">
        <f t="shared" si="33"/>
        <v/>
      </c>
      <c r="O135" s="24"/>
      <c r="P135" s="13"/>
      <c r="Q135" s="2" t="str">
        <f t="shared" si="34"/>
        <v/>
      </c>
    </row>
    <row r="136" spans="1:17">
      <c r="A136" s="10" t="s">
        <v>43</v>
      </c>
      <c r="B136" s="11" t="s">
        <v>24</v>
      </c>
      <c r="C136" s="24"/>
      <c r="D136" s="27"/>
      <c r="E136" s="2" t="str">
        <f t="shared" si="30"/>
        <v/>
      </c>
      <c r="F136" s="24"/>
      <c r="G136" s="13"/>
      <c r="H136" s="2" t="str">
        <f t="shared" si="31"/>
        <v/>
      </c>
      <c r="I136" s="24"/>
      <c r="J136" s="13"/>
      <c r="K136" s="2" t="str">
        <f t="shared" si="32"/>
        <v/>
      </c>
      <c r="L136" s="24"/>
      <c r="M136" s="13"/>
      <c r="N136" s="2" t="str">
        <f t="shared" si="33"/>
        <v/>
      </c>
      <c r="O136" s="24"/>
      <c r="P136" s="13"/>
      <c r="Q136" s="2" t="str">
        <f t="shared" si="34"/>
        <v/>
      </c>
    </row>
    <row r="137" spans="1:17">
      <c r="A137" s="10" t="s">
        <v>44</v>
      </c>
      <c r="B137" s="11" t="s">
        <v>15</v>
      </c>
      <c r="C137" s="24"/>
      <c r="D137" s="27"/>
      <c r="E137" s="2" t="str">
        <f t="shared" si="30"/>
        <v/>
      </c>
      <c r="F137" s="24"/>
      <c r="G137" s="13"/>
      <c r="H137" s="2" t="str">
        <f t="shared" si="31"/>
        <v/>
      </c>
      <c r="I137" s="24"/>
      <c r="J137" s="13"/>
      <c r="K137" s="2" t="str">
        <f t="shared" si="32"/>
        <v/>
      </c>
      <c r="L137" s="24"/>
      <c r="M137" s="13"/>
      <c r="N137" s="2" t="str">
        <f t="shared" si="33"/>
        <v/>
      </c>
      <c r="O137" s="24"/>
      <c r="P137" s="13"/>
      <c r="Q137" s="2" t="str">
        <f t="shared" si="34"/>
        <v/>
      </c>
    </row>
    <row r="138" spans="1:17" ht="11.45" customHeight="1">
      <c r="A138" s="37" t="s">
        <v>52</v>
      </c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9"/>
    </row>
    <row r="139" spans="1:17">
      <c r="A139" s="4">
        <v>1</v>
      </c>
      <c r="B139" s="7" t="s">
        <v>9</v>
      </c>
      <c r="C139" s="4">
        <f>SUM(C140:C145)</f>
        <v>17</v>
      </c>
      <c r="D139" s="4">
        <f>SUM(D140:D145)</f>
        <v>249</v>
      </c>
      <c r="E139" s="2">
        <f t="shared" ref="E139:E159" si="35">IF(C139=0,"",(D139-C139)/C139)</f>
        <v>13.647058823529411</v>
      </c>
      <c r="F139" s="4">
        <f>SUM(F140:F145)</f>
        <v>316</v>
      </c>
      <c r="G139" s="4">
        <f>SUM(G140:G145)</f>
        <v>347</v>
      </c>
      <c r="H139" s="2">
        <f t="shared" ref="H139:H159" si="36">IF(F139=0,"",(G139-F139)/F139)</f>
        <v>9.8101265822784806E-2</v>
      </c>
      <c r="I139" s="4">
        <f>SUM(I140:I145)</f>
        <v>0</v>
      </c>
      <c r="J139" s="4">
        <f>SUM(J140:J145)</f>
        <v>0</v>
      </c>
      <c r="K139" s="2" t="str">
        <f t="shared" ref="K139:K159" si="37">IF(I139=0,"",(J139-I139)/I139)</f>
        <v/>
      </c>
      <c r="L139" s="4">
        <f>SUM(L140:L145)</f>
        <v>0</v>
      </c>
      <c r="M139" s="4">
        <f>SUM(M140:M145)</f>
        <v>0</v>
      </c>
      <c r="N139" s="2" t="str">
        <f t="shared" ref="N139:N159" si="38">IF(L139=0,"",(M139-L139)/L139)</f>
        <v/>
      </c>
      <c r="O139" s="4">
        <f>SUM(O140:O145)</f>
        <v>0</v>
      </c>
      <c r="P139" s="4">
        <f>SUM(P140:P145)</f>
        <v>0</v>
      </c>
      <c r="Q139" s="2" t="str">
        <f t="shared" ref="Q139:Q159" si="39">IF(O139=0,"",(P139-O139)/O139)</f>
        <v/>
      </c>
    </row>
    <row r="140" spans="1:17">
      <c r="A140" s="10" t="s">
        <v>25</v>
      </c>
      <c r="B140" s="11" t="s">
        <v>10</v>
      </c>
      <c r="C140" s="24"/>
      <c r="D140" s="27"/>
      <c r="E140" s="2" t="str">
        <f t="shared" si="35"/>
        <v/>
      </c>
      <c r="F140" s="24">
        <v>315</v>
      </c>
      <c r="G140" s="27">
        <v>347</v>
      </c>
      <c r="H140" s="2">
        <f t="shared" si="36"/>
        <v>0.10158730158730159</v>
      </c>
      <c r="I140" s="24"/>
      <c r="J140" s="13"/>
      <c r="K140" s="2" t="str">
        <f t="shared" si="37"/>
        <v/>
      </c>
      <c r="L140" s="24"/>
      <c r="M140" s="13"/>
      <c r="N140" s="2" t="str">
        <f t="shared" si="38"/>
        <v/>
      </c>
      <c r="O140" s="24"/>
      <c r="P140" s="13"/>
      <c r="Q140" s="2" t="str">
        <f t="shared" si="39"/>
        <v/>
      </c>
    </row>
    <row r="141" spans="1:17">
      <c r="A141" s="10" t="s">
        <v>26</v>
      </c>
      <c r="B141" s="11" t="s">
        <v>11</v>
      </c>
      <c r="C141" s="24">
        <v>13</v>
      </c>
      <c r="D141" s="27">
        <v>11</v>
      </c>
      <c r="E141" s="2">
        <f t="shared" si="35"/>
        <v>-0.15384615384615385</v>
      </c>
      <c r="F141" s="24"/>
      <c r="G141" s="27"/>
      <c r="H141" s="2" t="str">
        <f t="shared" si="36"/>
        <v/>
      </c>
      <c r="I141" s="24"/>
      <c r="J141" s="13"/>
      <c r="K141" s="2" t="str">
        <f t="shared" si="37"/>
        <v/>
      </c>
      <c r="L141" s="24"/>
      <c r="M141" s="13"/>
      <c r="N141" s="2" t="str">
        <f t="shared" si="38"/>
        <v/>
      </c>
      <c r="O141" s="24"/>
      <c r="P141" s="13"/>
      <c r="Q141" s="2" t="str">
        <f t="shared" si="39"/>
        <v/>
      </c>
    </row>
    <row r="142" spans="1:17">
      <c r="A142" s="10" t="s">
        <v>27</v>
      </c>
      <c r="B142" s="11" t="s">
        <v>12</v>
      </c>
      <c r="C142" s="24"/>
      <c r="D142" s="27">
        <v>234</v>
      </c>
      <c r="E142" s="2" t="str">
        <f t="shared" si="35"/>
        <v/>
      </c>
      <c r="F142" s="24"/>
      <c r="G142" s="27"/>
      <c r="H142" s="2" t="str">
        <f t="shared" si="36"/>
        <v/>
      </c>
      <c r="I142" s="24"/>
      <c r="J142" s="13"/>
      <c r="K142" s="2" t="str">
        <f t="shared" si="37"/>
        <v/>
      </c>
      <c r="L142" s="24"/>
      <c r="M142" s="13"/>
      <c r="N142" s="2" t="str">
        <f t="shared" si="38"/>
        <v/>
      </c>
      <c r="O142" s="24"/>
      <c r="P142" s="13"/>
      <c r="Q142" s="2" t="str">
        <f t="shared" si="39"/>
        <v/>
      </c>
    </row>
    <row r="143" spans="1:17">
      <c r="A143" s="10" t="s">
        <v>28</v>
      </c>
      <c r="B143" s="11" t="s">
        <v>13</v>
      </c>
      <c r="C143" s="24"/>
      <c r="D143" s="27"/>
      <c r="E143" s="2" t="str">
        <f t="shared" si="35"/>
        <v/>
      </c>
      <c r="F143" s="24">
        <v>1</v>
      </c>
      <c r="G143" s="27"/>
      <c r="H143" s="2">
        <f t="shared" si="36"/>
        <v>-1</v>
      </c>
      <c r="I143" s="24"/>
      <c r="J143" s="13"/>
      <c r="K143" s="2" t="str">
        <f t="shared" si="37"/>
        <v/>
      </c>
      <c r="L143" s="24"/>
      <c r="M143" s="13"/>
      <c r="N143" s="2" t="str">
        <f t="shared" si="38"/>
        <v/>
      </c>
      <c r="O143" s="24"/>
      <c r="P143" s="13"/>
      <c r="Q143" s="2" t="str">
        <f t="shared" si="39"/>
        <v/>
      </c>
    </row>
    <row r="144" spans="1:17">
      <c r="A144" s="10" t="s">
        <v>32</v>
      </c>
      <c r="B144" s="11" t="s">
        <v>14</v>
      </c>
      <c r="C144" s="24">
        <v>4</v>
      </c>
      <c r="D144" s="27">
        <v>4</v>
      </c>
      <c r="E144" s="2">
        <f t="shared" si="35"/>
        <v>0</v>
      </c>
      <c r="F144" s="24"/>
      <c r="G144" s="27"/>
      <c r="H144" s="2" t="str">
        <f t="shared" si="36"/>
        <v/>
      </c>
      <c r="I144" s="24"/>
      <c r="J144" s="13"/>
      <c r="K144" s="2" t="str">
        <f t="shared" si="37"/>
        <v/>
      </c>
      <c r="L144" s="24"/>
      <c r="M144" s="13"/>
      <c r="N144" s="2" t="str">
        <f t="shared" si="38"/>
        <v/>
      </c>
      <c r="O144" s="24"/>
      <c r="P144" s="13"/>
      <c r="Q144" s="2" t="str">
        <f t="shared" si="39"/>
        <v/>
      </c>
    </row>
    <row r="145" spans="1:17">
      <c r="A145" s="10" t="s">
        <v>33</v>
      </c>
      <c r="B145" s="11" t="s">
        <v>15</v>
      </c>
      <c r="C145" s="24"/>
      <c r="D145" s="27"/>
      <c r="E145" s="2" t="str">
        <f t="shared" si="35"/>
        <v/>
      </c>
      <c r="F145" s="24"/>
      <c r="G145" s="27"/>
      <c r="H145" s="2" t="str">
        <f t="shared" si="36"/>
        <v/>
      </c>
      <c r="I145" s="24"/>
      <c r="J145" s="13"/>
      <c r="K145" s="2" t="str">
        <f t="shared" si="37"/>
        <v/>
      </c>
      <c r="L145" s="24"/>
      <c r="M145" s="13"/>
      <c r="N145" s="2" t="str">
        <f t="shared" si="38"/>
        <v/>
      </c>
      <c r="O145" s="24"/>
      <c r="P145" s="13"/>
      <c r="Q145" s="2" t="str">
        <f t="shared" si="39"/>
        <v/>
      </c>
    </row>
    <row r="146" spans="1:17">
      <c r="A146" s="5" t="s">
        <v>34</v>
      </c>
      <c r="B146" s="7" t="s">
        <v>16</v>
      </c>
      <c r="C146" s="4">
        <f>SUM(C150:C154)+C147</f>
        <v>1</v>
      </c>
      <c r="D146" s="4">
        <f>SUM(D150:D154)+D147</f>
        <v>0</v>
      </c>
      <c r="E146" s="2">
        <f t="shared" si="35"/>
        <v>-1</v>
      </c>
      <c r="F146" s="4">
        <f>SUM(F150:F154)+F147</f>
        <v>1</v>
      </c>
      <c r="G146" s="4">
        <f>SUM(G150:G154)+G147</f>
        <v>0</v>
      </c>
      <c r="H146" s="2">
        <f t="shared" si="36"/>
        <v>-1</v>
      </c>
      <c r="I146" s="4">
        <f>SUM(I150:I154)+I147</f>
        <v>0</v>
      </c>
      <c r="J146" s="4">
        <f>SUM(J150:J154)+J147</f>
        <v>0</v>
      </c>
      <c r="K146" s="2" t="str">
        <f t="shared" si="37"/>
        <v/>
      </c>
      <c r="L146" s="4">
        <f>SUM(L150:L154)+L147</f>
        <v>0</v>
      </c>
      <c r="M146" s="4">
        <f>SUM(M150:M154)+M147</f>
        <v>0</v>
      </c>
      <c r="N146" s="2" t="str">
        <f t="shared" si="38"/>
        <v/>
      </c>
      <c r="O146" s="4">
        <f>SUM(O150:O154)+O147</f>
        <v>0</v>
      </c>
      <c r="P146" s="4">
        <f>SUM(P150:P154)+P147</f>
        <v>0</v>
      </c>
      <c r="Q146" s="2" t="str">
        <f t="shared" si="39"/>
        <v/>
      </c>
    </row>
    <row r="147" spans="1:17">
      <c r="A147" s="5" t="s">
        <v>29</v>
      </c>
      <c r="B147" s="7" t="s">
        <v>17</v>
      </c>
      <c r="C147" s="4">
        <f>SUM(C148:C149)</f>
        <v>1</v>
      </c>
      <c r="D147" s="4">
        <f>SUM(D148:D149)</f>
        <v>0</v>
      </c>
      <c r="E147" s="2">
        <f t="shared" si="35"/>
        <v>-1</v>
      </c>
      <c r="F147" s="4">
        <f>SUM(F148:F149)</f>
        <v>1</v>
      </c>
      <c r="G147" s="4">
        <f>SUM(G148:G149)</f>
        <v>0</v>
      </c>
      <c r="H147" s="2">
        <f t="shared" si="36"/>
        <v>-1</v>
      </c>
      <c r="I147" s="4">
        <f>SUM(I148:I149)</f>
        <v>0</v>
      </c>
      <c r="J147" s="4">
        <f>SUM(J148:J149)</f>
        <v>0</v>
      </c>
      <c r="K147" s="2" t="str">
        <f t="shared" si="37"/>
        <v/>
      </c>
      <c r="L147" s="4">
        <f>SUM(L148:L149)</f>
        <v>0</v>
      </c>
      <c r="M147" s="4">
        <f>SUM(M148:M149)</f>
        <v>0</v>
      </c>
      <c r="N147" s="2" t="str">
        <f t="shared" si="38"/>
        <v/>
      </c>
      <c r="O147" s="4">
        <f>SUM(O148:O149)</f>
        <v>0</v>
      </c>
      <c r="P147" s="4">
        <f>SUM(P148:P149)</f>
        <v>0</v>
      </c>
      <c r="Q147" s="2" t="str">
        <f t="shared" si="39"/>
        <v/>
      </c>
    </row>
    <row r="148" spans="1:17">
      <c r="A148" s="10" t="s">
        <v>30</v>
      </c>
      <c r="B148" s="11" t="s">
        <v>18</v>
      </c>
      <c r="C148" s="24"/>
      <c r="D148" s="13"/>
      <c r="E148" s="2" t="str">
        <f t="shared" si="35"/>
        <v/>
      </c>
      <c r="F148" s="24"/>
      <c r="G148" s="27"/>
      <c r="H148" s="2" t="str">
        <f t="shared" si="36"/>
        <v/>
      </c>
      <c r="I148" s="24"/>
      <c r="J148" s="13"/>
      <c r="K148" s="2" t="str">
        <f t="shared" si="37"/>
        <v/>
      </c>
      <c r="L148" s="24"/>
      <c r="M148" s="13"/>
      <c r="N148" s="2" t="str">
        <f t="shared" si="38"/>
        <v/>
      </c>
      <c r="O148" s="24"/>
      <c r="P148" s="13"/>
      <c r="Q148" s="2" t="str">
        <f t="shared" si="39"/>
        <v/>
      </c>
    </row>
    <row r="149" spans="1:17">
      <c r="A149" s="10" t="s">
        <v>31</v>
      </c>
      <c r="B149" s="11" t="s">
        <v>19</v>
      </c>
      <c r="C149" s="24">
        <v>1</v>
      </c>
      <c r="D149" s="13"/>
      <c r="E149" s="2">
        <f t="shared" si="35"/>
        <v>-1</v>
      </c>
      <c r="F149" s="24">
        <v>1</v>
      </c>
      <c r="G149" s="27"/>
      <c r="H149" s="2">
        <f t="shared" si="36"/>
        <v>-1</v>
      </c>
      <c r="I149" s="24"/>
      <c r="J149" s="13"/>
      <c r="K149" s="2" t="str">
        <f t="shared" si="37"/>
        <v/>
      </c>
      <c r="L149" s="24"/>
      <c r="M149" s="13"/>
      <c r="N149" s="2" t="str">
        <f t="shared" si="38"/>
        <v/>
      </c>
      <c r="O149" s="24"/>
      <c r="P149" s="13"/>
      <c r="Q149" s="2" t="str">
        <f t="shared" si="39"/>
        <v/>
      </c>
    </row>
    <row r="150" spans="1:17">
      <c r="A150" s="10" t="s">
        <v>35</v>
      </c>
      <c r="B150" s="11" t="s">
        <v>11</v>
      </c>
      <c r="C150" s="24"/>
      <c r="D150" s="13"/>
      <c r="E150" s="2" t="str">
        <f t="shared" si="35"/>
        <v/>
      </c>
      <c r="F150" s="24"/>
      <c r="G150" s="27"/>
      <c r="H150" s="2" t="str">
        <f t="shared" si="36"/>
        <v/>
      </c>
      <c r="I150" s="24"/>
      <c r="J150" s="13"/>
      <c r="K150" s="2" t="str">
        <f t="shared" si="37"/>
        <v/>
      </c>
      <c r="L150" s="24"/>
      <c r="M150" s="13"/>
      <c r="N150" s="2" t="str">
        <f t="shared" si="38"/>
        <v/>
      </c>
      <c r="O150" s="24"/>
      <c r="P150" s="13"/>
      <c r="Q150" s="2" t="str">
        <f t="shared" si="39"/>
        <v/>
      </c>
    </row>
    <row r="151" spans="1:17">
      <c r="A151" s="10" t="s">
        <v>36</v>
      </c>
      <c r="B151" s="11" t="s">
        <v>12</v>
      </c>
      <c r="C151" s="24"/>
      <c r="D151" s="13"/>
      <c r="E151" s="2" t="str">
        <f t="shared" si="35"/>
        <v/>
      </c>
      <c r="F151" s="24"/>
      <c r="G151" s="27"/>
      <c r="H151" s="2" t="str">
        <f t="shared" si="36"/>
        <v/>
      </c>
      <c r="I151" s="24"/>
      <c r="J151" s="13"/>
      <c r="K151" s="2" t="str">
        <f t="shared" si="37"/>
        <v/>
      </c>
      <c r="L151" s="24"/>
      <c r="M151" s="13"/>
      <c r="N151" s="2" t="str">
        <f t="shared" si="38"/>
        <v/>
      </c>
      <c r="O151" s="24"/>
      <c r="P151" s="13"/>
      <c r="Q151" s="2" t="str">
        <f t="shared" si="39"/>
        <v/>
      </c>
    </row>
    <row r="152" spans="1:17">
      <c r="A152" s="10" t="s">
        <v>37</v>
      </c>
      <c r="B152" s="11" t="s">
        <v>13</v>
      </c>
      <c r="C152" s="24"/>
      <c r="D152" s="13"/>
      <c r="E152" s="2" t="str">
        <f t="shared" si="35"/>
        <v/>
      </c>
      <c r="F152" s="24"/>
      <c r="G152" s="27"/>
      <c r="H152" s="2" t="str">
        <f t="shared" si="36"/>
        <v/>
      </c>
      <c r="I152" s="24"/>
      <c r="J152" s="13"/>
      <c r="K152" s="2" t="str">
        <f t="shared" si="37"/>
        <v/>
      </c>
      <c r="L152" s="24"/>
      <c r="M152" s="13"/>
      <c r="N152" s="2" t="str">
        <f t="shared" si="38"/>
        <v/>
      </c>
      <c r="O152" s="24"/>
      <c r="P152" s="13"/>
      <c r="Q152" s="2" t="str">
        <f t="shared" si="39"/>
        <v/>
      </c>
    </row>
    <row r="153" spans="1:17">
      <c r="A153" s="10" t="s">
        <v>38</v>
      </c>
      <c r="B153" s="11" t="s">
        <v>20</v>
      </c>
      <c r="C153" s="24"/>
      <c r="D153" s="13"/>
      <c r="E153" s="2" t="str">
        <f t="shared" si="35"/>
        <v/>
      </c>
      <c r="F153" s="24"/>
      <c r="G153" s="27"/>
      <c r="H153" s="2" t="str">
        <f t="shared" si="36"/>
        <v/>
      </c>
      <c r="I153" s="24"/>
      <c r="J153" s="13"/>
      <c r="K153" s="2" t="str">
        <f t="shared" si="37"/>
        <v/>
      </c>
      <c r="L153" s="24"/>
      <c r="M153" s="13"/>
      <c r="N153" s="2" t="str">
        <f t="shared" si="38"/>
        <v/>
      </c>
      <c r="O153" s="24"/>
      <c r="P153" s="13"/>
      <c r="Q153" s="2" t="str">
        <f t="shared" si="39"/>
        <v/>
      </c>
    </row>
    <row r="154" spans="1:17">
      <c r="A154" s="10" t="s">
        <v>39</v>
      </c>
      <c r="B154" s="11" t="s">
        <v>15</v>
      </c>
      <c r="C154" s="24"/>
      <c r="D154" s="13"/>
      <c r="E154" s="2" t="str">
        <f t="shared" si="35"/>
        <v/>
      </c>
      <c r="F154" s="24"/>
      <c r="G154" s="27"/>
      <c r="H154" s="2" t="str">
        <f t="shared" si="36"/>
        <v/>
      </c>
      <c r="I154" s="24"/>
      <c r="J154" s="13"/>
      <c r="K154" s="2" t="str">
        <f t="shared" si="37"/>
        <v/>
      </c>
      <c r="L154" s="24"/>
      <c r="M154" s="13"/>
      <c r="N154" s="2" t="str">
        <f t="shared" si="38"/>
        <v/>
      </c>
      <c r="O154" s="24"/>
      <c r="P154" s="13"/>
      <c r="Q154" s="2" t="str">
        <f t="shared" si="39"/>
        <v/>
      </c>
    </row>
    <row r="155" spans="1:17">
      <c r="A155" s="5" t="s">
        <v>41</v>
      </c>
      <c r="B155" s="7" t="s">
        <v>21</v>
      </c>
      <c r="C155" s="4">
        <f>SUM(C156:C159)</f>
        <v>12</v>
      </c>
      <c r="D155" s="4">
        <f>SUM(D156:D159)</f>
        <v>245</v>
      </c>
      <c r="E155" s="2">
        <f t="shared" si="35"/>
        <v>19.416666666666668</v>
      </c>
      <c r="F155" s="4">
        <f>SUM(F156:F159)</f>
        <v>0</v>
      </c>
      <c r="G155" s="4">
        <f>SUM(G156:G159)</f>
        <v>0</v>
      </c>
      <c r="H155" s="2" t="str">
        <f t="shared" si="36"/>
        <v/>
      </c>
      <c r="I155" s="4">
        <f>SUM(I156:I159)</f>
        <v>0</v>
      </c>
      <c r="J155" s="4">
        <f>SUM(J156:J159)</f>
        <v>0</v>
      </c>
      <c r="K155" s="2" t="str">
        <f t="shared" si="37"/>
        <v/>
      </c>
      <c r="L155" s="4">
        <f>SUM(L156:L159)</f>
        <v>0</v>
      </c>
      <c r="M155" s="4">
        <f>SUM(M156:M159)</f>
        <v>0</v>
      </c>
      <c r="N155" s="2" t="str">
        <f t="shared" si="38"/>
        <v/>
      </c>
      <c r="O155" s="4">
        <f>SUM(O156:O159)</f>
        <v>0</v>
      </c>
      <c r="P155" s="4">
        <f>SUM(P156:P159)</f>
        <v>0</v>
      </c>
      <c r="Q155" s="2" t="str">
        <f t="shared" si="39"/>
        <v/>
      </c>
    </row>
    <row r="156" spans="1:17">
      <c r="A156" s="10" t="s">
        <v>40</v>
      </c>
      <c r="B156" s="11" t="s">
        <v>22</v>
      </c>
      <c r="C156" s="24">
        <v>12</v>
      </c>
      <c r="D156" s="13">
        <v>11</v>
      </c>
      <c r="E156" s="2">
        <f t="shared" si="35"/>
        <v>-8.3333333333333329E-2</v>
      </c>
      <c r="F156" s="24"/>
      <c r="G156" s="13"/>
      <c r="H156" s="2" t="str">
        <f t="shared" si="36"/>
        <v/>
      </c>
      <c r="I156" s="24"/>
      <c r="J156" s="13"/>
      <c r="K156" s="2" t="str">
        <f t="shared" si="37"/>
        <v/>
      </c>
      <c r="L156" s="24"/>
      <c r="M156" s="13"/>
      <c r="N156" s="2" t="str">
        <f t="shared" si="38"/>
        <v/>
      </c>
      <c r="O156" s="24"/>
      <c r="P156" s="13"/>
      <c r="Q156" s="2" t="str">
        <f t="shared" si="39"/>
        <v/>
      </c>
    </row>
    <row r="157" spans="1:17" ht="24">
      <c r="A157" s="10" t="s">
        <v>42</v>
      </c>
      <c r="B157" s="11" t="s">
        <v>23</v>
      </c>
      <c r="C157" s="24"/>
      <c r="D157" s="13"/>
      <c r="E157" s="2" t="str">
        <f t="shared" si="35"/>
        <v/>
      </c>
      <c r="F157" s="24"/>
      <c r="G157" s="13"/>
      <c r="H157" s="2" t="str">
        <f t="shared" si="36"/>
        <v/>
      </c>
      <c r="I157" s="24"/>
      <c r="J157" s="13"/>
      <c r="K157" s="2" t="str">
        <f t="shared" si="37"/>
        <v/>
      </c>
      <c r="L157" s="24"/>
      <c r="M157" s="13"/>
      <c r="N157" s="2" t="str">
        <f t="shared" si="38"/>
        <v/>
      </c>
      <c r="O157" s="24"/>
      <c r="P157" s="13"/>
      <c r="Q157" s="2" t="str">
        <f t="shared" si="39"/>
        <v/>
      </c>
    </row>
    <row r="158" spans="1:17">
      <c r="A158" s="10" t="s">
        <v>43</v>
      </c>
      <c r="B158" s="11" t="s">
        <v>24</v>
      </c>
      <c r="C158" s="24"/>
      <c r="D158" s="13">
        <v>234</v>
      </c>
      <c r="E158" s="2" t="str">
        <f t="shared" si="35"/>
        <v/>
      </c>
      <c r="F158" s="24"/>
      <c r="G158" s="13"/>
      <c r="H158" s="2" t="str">
        <f t="shared" si="36"/>
        <v/>
      </c>
      <c r="I158" s="24"/>
      <c r="J158" s="13"/>
      <c r="K158" s="2" t="str">
        <f t="shared" si="37"/>
        <v/>
      </c>
      <c r="L158" s="24"/>
      <c r="M158" s="13"/>
      <c r="N158" s="2" t="str">
        <f t="shared" si="38"/>
        <v/>
      </c>
      <c r="O158" s="24"/>
      <c r="P158" s="13"/>
      <c r="Q158" s="2" t="str">
        <f t="shared" si="39"/>
        <v/>
      </c>
    </row>
    <row r="159" spans="1:17">
      <c r="A159" s="10" t="s">
        <v>44</v>
      </c>
      <c r="B159" s="11" t="s">
        <v>15</v>
      </c>
      <c r="C159" s="24"/>
      <c r="D159" s="13"/>
      <c r="E159" s="2" t="str">
        <f t="shared" si="35"/>
        <v/>
      </c>
      <c r="F159" s="24"/>
      <c r="G159" s="13"/>
      <c r="H159" s="2" t="str">
        <f t="shared" si="36"/>
        <v/>
      </c>
      <c r="I159" s="24"/>
      <c r="J159" s="13"/>
      <c r="K159" s="2" t="str">
        <f t="shared" si="37"/>
        <v/>
      </c>
      <c r="L159" s="24"/>
      <c r="M159" s="13"/>
      <c r="N159" s="2" t="str">
        <f t="shared" si="38"/>
        <v/>
      </c>
      <c r="O159" s="24"/>
      <c r="P159" s="13"/>
      <c r="Q159" s="2" t="str">
        <f t="shared" si="39"/>
        <v/>
      </c>
    </row>
    <row r="160" spans="1:17" ht="11.45" customHeight="1">
      <c r="A160" s="34" t="s">
        <v>53</v>
      </c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6"/>
    </row>
    <row r="161" spans="1:17">
      <c r="A161" s="4">
        <v>1</v>
      </c>
      <c r="B161" s="7" t="s">
        <v>9</v>
      </c>
      <c r="C161" s="4">
        <f>SUM(C162:C167)</f>
        <v>134</v>
      </c>
      <c r="D161" s="4">
        <f>SUM(D162:D167)</f>
        <v>57</v>
      </c>
      <c r="E161" s="2">
        <f t="shared" ref="E161:E181" si="40">IF(C161=0,"",(D161-C161)/C161)</f>
        <v>-0.57462686567164178</v>
      </c>
      <c r="F161" s="4">
        <f>SUM(F162:F167)</f>
        <v>0</v>
      </c>
      <c r="G161" s="4">
        <f>SUM(G162:G167)</f>
        <v>0</v>
      </c>
      <c r="H161" s="2" t="str">
        <f t="shared" ref="H161:H181" si="41">IF(F161=0,"",(G161-F161)/F161)</f>
        <v/>
      </c>
      <c r="I161" s="4">
        <f>SUM(I162:I167)</f>
        <v>0</v>
      </c>
      <c r="J161" s="4">
        <f>SUM(J162:J167)</f>
        <v>0</v>
      </c>
      <c r="K161" s="2" t="str">
        <f t="shared" ref="K161:K181" si="42">IF(I161=0,"",(J161-I161)/I161)</f>
        <v/>
      </c>
      <c r="L161" s="4">
        <f>SUM(L162:L167)</f>
        <v>0</v>
      </c>
      <c r="M161" s="4">
        <f>SUM(M162:M167)</f>
        <v>0</v>
      </c>
      <c r="N161" s="2" t="str">
        <f t="shared" ref="N161:N181" si="43">IF(L161=0,"",(M161-L161)/L161)</f>
        <v/>
      </c>
      <c r="O161" s="4">
        <f>SUM(O162:O167)</f>
        <v>0</v>
      </c>
      <c r="P161" s="4">
        <f>SUM(P162:P167)</f>
        <v>0</v>
      </c>
      <c r="Q161" s="2" t="str">
        <f t="shared" ref="Q161:Q181" si="44">IF(O161=0,"",(P161-O161)/O161)</f>
        <v/>
      </c>
    </row>
    <row r="162" spans="1:17">
      <c r="A162" s="10" t="s">
        <v>25</v>
      </c>
      <c r="B162" s="11" t="s">
        <v>10</v>
      </c>
      <c r="C162" s="24"/>
      <c r="D162" s="28"/>
      <c r="E162" s="2" t="str">
        <f t="shared" si="40"/>
        <v/>
      </c>
      <c r="F162" s="24"/>
      <c r="G162" s="13"/>
      <c r="H162" s="2" t="str">
        <f t="shared" si="41"/>
        <v/>
      </c>
      <c r="I162" s="24"/>
      <c r="J162" s="13"/>
      <c r="K162" s="2" t="str">
        <f t="shared" si="42"/>
        <v/>
      </c>
      <c r="L162" s="24"/>
      <c r="M162" s="13"/>
      <c r="N162" s="2" t="str">
        <f t="shared" si="43"/>
        <v/>
      </c>
      <c r="O162" s="24"/>
      <c r="P162" s="13"/>
      <c r="Q162" s="2" t="str">
        <f t="shared" si="44"/>
        <v/>
      </c>
    </row>
    <row r="163" spans="1:17">
      <c r="A163" s="10" t="s">
        <v>26</v>
      </c>
      <c r="B163" s="11" t="s">
        <v>11</v>
      </c>
      <c r="C163" s="24">
        <v>67</v>
      </c>
      <c r="D163" s="28">
        <v>41</v>
      </c>
      <c r="E163" s="2">
        <f t="shared" si="40"/>
        <v>-0.38805970149253732</v>
      </c>
      <c r="F163" s="24"/>
      <c r="G163" s="13"/>
      <c r="H163" s="2" t="str">
        <f t="shared" si="41"/>
        <v/>
      </c>
      <c r="I163" s="24"/>
      <c r="J163" s="13"/>
      <c r="K163" s="2" t="str">
        <f t="shared" si="42"/>
        <v/>
      </c>
      <c r="L163" s="24"/>
      <c r="M163" s="13"/>
      <c r="N163" s="2" t="str">
        <f t="shared" si="43"/>
        <v/>
      </c>
      <c r="O163" s="24"/>
      <c r="P163" s="13"/>
      <c r="Q163" s="2" t="str">
        <f t="shared" si="44"/>
        <v/>
      </c>
    </row>
    <row r="164" spans="1:17">
      <c r="A164" s="10" t="s">
        <v>27</v>
      </c>
      <c r="B164" s="11" t="s">
        <v>12</v>
      </c>
      <c r="C164" s="24">
        <v>62</v>
      </c>
      <c r="D164" s="28">
        <v>16</v>
      </c>
      <c r="E164" s="2">
        <f t="shared" si="40"/>
        <v>-0.74193548387096775</v>
      </c>
      <c r="F164" s="24"/>
      <c r="G164" s="13"/>
      <c r="H164" s="2" t="str">
        <f t="shared" si="41"/>
        <v/>
      </c>
      <c r="I164" s="24"/>
      <c r="J164" s="13"/>
      <c r="K164" s="2" t="str">
        <f t="shared" si="42"/>
        <v/>
      </c>
      <c r="L164" s="24"/>
      <c r="M164" s="13"/>
      <c r="N164" s="2" t="str">
        <f t="shared" si="43"/>
        <v/>
      </c>
      <c r="O164" s="24"/>
      <c r="P164" s="13"/>
      <c r="Q164" s="2" t="str">
        <f t="shared" si="44"/>
        <v/>
      </c>
    </row>
    <row r="165" spans="1:17">
      <c r="A165" s="10" t="s">
        <v>28</v>
      </c>
      <c r="B165" s="11" t="s">
        <v>13</v>
      </c>
      <c r="C165" s="24">
        <v>5</v>
      </c>
      <c r="D165" s="28"/>
      <c r="E165" s="2">
        <f t="shared" si="40"/>
        <v>-1</v>
      </c>
      <c r="F165" s="24"/>
      <c r="G165" s="13"/>
      <c r="H165" s="2" t="str">
        <f t="shared" si="41"/>
        <v/>
      </c>
      <c r="I165" s="24"/>
      <c r="J165" s="13"/>
      <c r="K165" s="2" t="str">
        <f t="shared" si="42"/>
        <v/>
      </c>
      <c r="L165" s="24"/>
      <c r="M165" s="13"/>
      <c r="N165" s="2" t="str">
        <f t="shared" si="43"/>
        <v/>
      </c>
      <c r="O165" s="24"/>
      <c r="P165" s="13"/>
      <c r="Q165" s="2" t="str">
        <f t="shared" si="44"/>
        <v/>
      </c>
    </row>
    <row r="166" spans="1:17">
      <c r="A166" s="10" t="s">
        <v>32</v>
      </c>
      <c r="B166" s="11" t="s">
        <v>14</v>
      </c>
      <c r="C166" s="24">
        <v>0</v>
      </c>
      <c r="D166" s="28"/>
      <c r="E166" s="2" t="str">
        <f t="shared" si="40"/>
        <v/>
      </c>
      <c r="F166" s="24"/>
      <c r="G166" s="13"/>
      <c r="H166" s="2" t="str">
        <f t="shared" si="41"/>
        <v/>
      </c>
      <c r="I166" s="24"/>
      <c r="J166" s="13"/>
      <c r="K166" s="2" t="str">
        <f t="shared" si="42"/>
        <v/>
      </c>
      <c r="L166" s="24"/>
      <c r="M166" s="13"/>
      <c r="N166" s="2" t="str">
        <f t="shared" si="43"/>
        <v/>
      </c>
      <c r="O166" s="24"/>
      <c r="P166" s="13"/>
      <c r="Q166" s="2" t="str">
        <f t="shared" si="44"/>
        <v/>
      </c>
    </row>
    <row r="167" spans="1:17">
      <c r="A167" s="10" t="s">
        <v>33</v>
      </c>
      <c r="B167" s="11" t="s">
        <v>15</v>
      </c>
      <c r="C167" s="24"/>
      <c r="D167" s="28"/>
      <c r="E167" s="2" t="str">
        <f t="shared" si="40"/>
        <v/>
      </c>
      <c r="F167" s="24"/>
      <c r="G167" s="13"/>
      <c r="H167" s="2" t="str">
        <f t="shared" si="41"/>
        <v/>
      </c>
      <c r="I167" s="24"/>
      <c r="J167" s="13"/>
      <c r="K167" s="2" t="str">
        <f t="shared" si="42"/>
        <v/>
      </c>
      <c r="L167" s="24"/>
      <c r="M167" s="13"/>
      <c r="N167" s="2" t="str">
        <f t="shared" si="43"/>
        <v/>
      </c>
      <c r="O167" s="24"/>
      <c r="P167" s="13"/>
      <c r="Q167" s="2" t="str">
        <f t="shared" si="44"/>
        <v/>
      </c>
    </row>
    <row r="168" spans="1:17">
      <c r="A168" s="5" t="s">
        <v>34</v>
      </c>
      <c r="B168" s="7" t="s">
        <v>16</v>
      </c>
      <c r="C168" s="4">
        <f>SUM(C172:C176)+C169</f>
        <v>5</v>
      </c>
      <c r="D168" s="4">
        <f>SUM(D172:D176)+D169</f>
        <v>16</v>
      </c>
      <c r="E168" s="2">
        <f t="shared" si="40"/>
        <v>2.2000000000000002</v>
      </c>
      <c r="F168" s="4">
        <f>SUM(F172:F176)+F169</f>
        <v>0</v>
      </c>
      <c r="G168" s="4">
        <f>SUM(G172:G176)+G169</f>
        <v>0</v>
      </c>
      <c r="H168" s="2" t="str">
        <f t="shared" si="41"/>
        <v/>
      </c>
      <c r="I168" s="4">
        <f>SUM(I172:I176)+I169</f>
        <v>0</v>
      </c>
      <c r="J168" s="4">
        <f>SUM(J172:J176)+J169</f>
        <v>0</v>
      </c>
      <c r="K168" s="2" t="str">
        <f t="shared" si="42"/>
        <v/>
      </c>
      <c r="L168" s="4">
        <f>SUM(L172:L176)+L169</f>
        <v>0</v>
      </c>
      <c r="M168" s="4">
        <f>SUM(M172:M176)+M169</f>
        <v>0</v>
      </c>
      <c r="N168" s="2" t="str">
        <f t="shared" si="43"/>
        <v/>
      </c>
      <c r="O168" s="4">
        <f>SUM(O172:O176)+O169</f>
        <v>0</v>
      </c>
      <c r="P168" s="4">
        <f>SUM(P172:P176)+P169</f>
        <v>0</v>
      </c>
      <c r="Q168" s="2" t="str">
        <f t="shared" si="44"/>
        <v/>
      </c>
    </row>
    <row r="169" spans="1:17">
      <c r="A169" s="5" t="s">
        <v>29</v>
      </c>
      <c r="B169" s="7" t="s">
        <v>17</v>
      </c>
      <c r="C169" s="4">
        <f>SUM(C170:C171)</f>
        <v>0</v>
      </c>
      <c r="D169" s="4">
        <f>SUM(D170:D171)</f>
        <v>0</v>
      </c>
      <c r="E169" s="2" t="str">
        <f t="shared" si="40"/>
        <v/>
      </c>
      <c r="F169" s="4">
        <f>SUM(F170:F171)</f>
        <v>0</v>
      </c>
      <c r="G169" s="4">
        <f>SUM(G170:G171)</f>
        <v>0</v>
      </c>
      <c r="H169" s="2" t="str">
        <f t="shared" si="41"/>
        <v/>
      </c>
      <c r="I169" s="4">
        <f>SUM(I170:I171)</f>
        <v>0</v>
      </c>
      <c r="J169" s="4">
        <f>SUM(J170:J171)</f>
        <v>0</v>
      </c>
      <c r="K169" s="2" t="str">
        <f t="shared" si="42"/>
        <v/>
      </c>
      <c r="L169" s="4">
        <f>SUM(L170:L171)</f>
        <v>0</v>
      </c>
      <c r="M169" s="4">
        <f>SUM(M170:M171)</f>
        <v>0</v>
      </c>
      <c r="N169" s="2" t="str">
        <f t="shared" si="43"/>
        <v/>
      </c>
      <c r="O169" s="4">
        <f>SUM(O170:O171)</f>
        <v>0</v>
      </c>
      <c r="P169" s="4">
        <f>SUM(P170:P171)</f>
        <v>0</v>
      </c>
      <c r="Q169" s="2" t="str">
        <f t="shared" si="44"/>
        <v/>
      </c>
    </row>
    <row r="170" spans="1:17">
      <c r="A170" s="10" t="s">
        <v>30</v>
      </c>
      <c r="B170" s="11" t="s">
        <v>18</v>
      </c>
      <c r="C170" s="24"/>
      <c r="D170" s="28"/>
      <c r="E170" s="2" t="str">
        <f t="shared" si="40"/>
        <v/>
      </c>
      <c r="F170" s="24"/>
      <c r="G170" s="13"/>
      <c r="H170" s="2" t="str">
        <f t="shared" si="41"/>
        <v/>
      </c>
      <c r="I170" s="24"/>
      <c r="J170" s="13"/>
      <c r="K170" s="2" t="str">
        <f t="shared" si="42"/>
        <v/>
      </c>
      <c r="L170" s="24"/>
      <c r="M170" s="13"/>
      <c r="N170" s="2" t="str">
        <f t="shared" si="43"/>
        <v/>
      </c>
      <c r="O170" s="24"/>
      <c r="P170" s="13"/>
      <c r="Q170" s="2" t="str">
        <f t="shared" si="44"/>
        <v/>
      </c>
    </row>
    <row r="171" spans="1:17">
      <c r="A171" s="10" t="s">
        <v>31</v>
      </c>
      <c r="B171" s="11" t="s">
        <v>19</v>
      </c>
      <c r="C171" s="24"/>
      <c r="D171" s="28"/>
      <c r="E171" s="2" t="str">
        <f t="shared" si="40"/>
        <v/>
      </c>
      <c r="F171" s="24"/>
      <c r="G171" s="13"/>
      <c r="H171" s="2" t="str">
        <f t="shared" si="41"/>
        <v/>
      </c>
      <c r="I171" s="24"/>
      <c r="J171" s="13"/>
      <c r="K171" s="2" t="str">
        <f t="shared" si="42"/>
        <v/>
      </c>
      <c r="L171" s="24"/>
      <c r="M171" s="13"/>
      <c r="N171" s="2" t="str">
        <f t="shared" si="43"/>
        <v/>
      </c>
      <c r="O171" s="24"/>
      <c r="P171" s="13"/>
      <c r="Q171" s="2" t="str">
        <f t="shared" si="44"/>
        <v/>
      </c>
    </row>
    <row r="172" spans="1:17">
      <c r="A172" s="10" t="s">
        <v>35</v>
      </c>
      <c r="B172" s="11" t="s">
        <v>11</v>
      </c>
      <c r="C172" s="24"/>
      <c r="D172" s="28">
        <v>16</v>
      </c>
      <c r="E172" s="2" t="str">
        <f t="shared" si="40"/>
        <v/>
      </c>
      <c r="F172" s="24"/>
      <c r="G172" s="13"/>
      <c r="H172" s="2" t="str">
        <f t="shared" si="41"/>
        <v/>
      </c>
      <c r="I172" s="24"/>
      <c r="J172" s="13"/>
      <c r="K172" s="2" t="str">
        <f t="shared" si="42"/>
        <v/>
      </c>
      <c r="L172" s="24"/>
      <c r="M172" s="13"/>
      <c r="N172" s="2" t="str">
        <f t="shared" si="43"/>
        <v/>
      </c>
      <c r="O172" s="24"/>
      <c r="P172" s="13"/>
      <c r="Q172" s="2" t="str">
        <f t="shared" si="44"/>
        <v/>
      </c>
    </row>
    <row r="173" spans="1:17">
      <c r="A173" s="10" t="s">
        <v>36</v>
      </c>
      <c r="B173" s="11" t="s">
        <v>12</v>
      </c>
      <c r="C173" s="24"/>
      <c r="D173" s="28"/>
      <c r="E173" s="2" t="str">
        <f t="shared" si="40"/>
        <v/>
      </c>
      <c r="F173" s="24"/>
      <c r="G173" s="13"/>
      <c r="H173" s="2" t="str">
        <f t="shared" si="41"/>
        <v/>
      </c>
      <c r="I173" s="24"/>
      <c r="J173" s="13"/>
      <c r="K173" s="2" t="str">
        <f t="shared" si="42"/>
        <v/>
      </c>
      <c r="L173" s="24"/>
      <c r="M173" s="13"/>
      <c r="N173" s="2" t="str">
        <f t="shared" si="43"/>
        <v/>
      </c>
      <c r="O173" s="24"/>
      <c r="P173" s="13"/>
      <c r="Q173" s="2" t="str">
        <f t="shared" si="44"/>
        <v/>
      </c>
    </row>
    <row r="174" spans="1:17">
      <c r="A174" s="10" t="s">
        <v>37</v>
      </c>
      <c r="B174" s="11" t="s">
        <v>13</v>
      </c>
      <c r="C174" s="24">
        <v>5</v>
      </c>
      <c r="D174" s="28"/>
      <c r="E174" s="2">
        <f t="shared" si="40"/>
        <v>-1</v>
      </c>
      <c r="F174" s="24"/>
      <c r="G174" s="13"/>
      <c r="H174" s="2" t="str">
        <f t="shared" si="41"/>
        <v/>
      </c>
      <c r="I174" s="24"/>
      <c r="J174" s="13"/>
      <c r="K174" s="2" t="str">
        <f t="shared" si="42"/>
        <v/>
      </c>
      <c r="L174" s="24"/>
      <c r="M174" s="13"/>
      <c r="N174" s="2" t="str">
        <f t="shared" si="43"/>
        <v/>
      </c>
      <c r="O174" s="24"/>
      <c r="P174" s="13"/>
      <c r="Q174" s="2" t="str">
        <f t="shared" si="44"/>
        <v/>
      </c>
    </row>
    <row r="175" spans="1:17">
      <c r="A175" s="10" t="s">
        <v>38</v>
      </c>
      <c r="B175" s="11" t="s">
        <v>20</v>
      </c>
      <c r="C175" s="24"/>
      <c r="D175" s="28"/>
      <c r="E175" s="2" t="str">
        <f t="shared" si="40"/>
        <v/>
      </c>
      <c r="F175" s="24"/>
      <c r="G175" s="13"/>
      <c r="H175" s="2" t="str">
        <f t="shared" si="41"/>
        <v/>
      </c>
      <c r="I175" s="24"/>
      <c r="J175" s="13"/>
      <c r="K175" s="2" t="str">
        <f t="shared" si="42"/>
        <v/>
      </c>
      <c r="L175" s="24"/>
      <c r="M175" s="13"/>
      <c r="N175" s="2" t="str">
        <f t="shared" si="43"/>
        <v/>
      </c>
      <c r="O175" s="24"/>
      <c r="P175" s="13"/>
      <c r="Q175" s="2" t="str">
        <f t="shared" si="44"/>
        <v/>
      </c>
    </row>
    <row r="176" spans="1:17">
      <c r="A176" s="10" t="s">
        <v>39</v>
      </c>
      <c r="B176" s="11" t="s">
        <v>15</v>
      </c>
      <c r="C176" s="24"/>
      <c r="D176" s="28"/>
      <c r="E176" s="2" t="str">
        <f t="shared" si="40"/>
        <v/>
      </c>
      <c r="F176" s="24"/>
      <c r="G176" s="13"/>
      <c r="H176" s="2" t="str">
        <f t="shared" si="41"/>
        <v/>
      </c>
      <c r="I176" s="24"/>
      <c r="J176" s="13"/>
      <c r="K176" s="2" t="str">
        <f t="shared" si="42"/>
        <v/>
      </c>
      <c r="L176" s="24"/>
      <c r="M176" s="13"/>
      <c r="N176" s="2" t="str">
        <f t="shared" si="43"/>
        <v/>
      </c>
      <c r="O176" s="24"/>
      <c r="P176" s="13"/>
      <c r="Q176" s="2" t="str">
        <f t="shared" si="44"/>
        <v/>
      </c>
    </row>
    <row r="177" spans="1:17">
      <c r="A177" s="5" t="s">
        <v>41</v>
      </c>
      <c r="B177" s="7" t="s">
        <v>21</v>
      </c>
      <c r="C177" s="4">
        <f>SUM(C178:C181)</f>
        <v>61</v>
      </c>
      <c r="D177" s="4">
        <f>SUM(D178:D181)</f>
        <v>0</v>
      </c>
      <c r="E177" s="2">
        <f t="shared" si="40"/>
        <v>-1</v>
      </c>
      <c r="F177" s="4">
        <f>SUM(F178:F181)</f>
        <v>0</v>
      </c>
      <c r="G177" s="4">
        <f>SUM(G178:G181)</f>
        <v>0</v>
      </c>
      <c r="H177" s="2" t="str">
        <f t="shared" si="41"/>
        <v/>
      </c>
      <c r="I177" s="4">
        <f>SUM(I178:I181)</f>
        <v>0</v>
      </c>
      <c r="J177" s="4">
        <f>SUM(J178:J181)</f>
        <v>0</v>
      </c>
      <c r="K177" s="2" t="str">
        <f t="shared" si="42"/>
        <v/>
      </c>
      <c r="L177" s="4">
        <f>SUM(L178:L181)</f>
        <v>0</v>
      </c>
      <c r="M177" s="4">
        <f>SUM(M178:M181)</f>
        <v>0</v>
      </c>
      <c r="N177" s="2" t="str">
        <f t="shared" si="43"/>
        <v/>
      </c>
      <c r="O177" s="4">
        <f>SUM(O178:O181)</f>
        <v>0</v>
      </c>
      <c r="P177" s="4">
        <f>SUM(P178:P181)</f>
        <v>0</v>
      </c>
      <c r="Q177" s="2" t="str">
        <f t="shared" si="44"/>
        <v/>
      </c>
    </row>
    <row r="178" spans="1:17">
      <c r="A178" s="10" t="s">
        <v>40</v>
      </c>
      <c r="B178" s="11" t="s">
        <v>22</v>
      </c>
      <c r="C178" s="24">
        <v>0</v>
      </c>
      <c r="D178" s="28"/>
      <c r="E178" s="2" t="str">
        <f t="shared" si="40"/>
        <v/>
      </c>
      <c r="F178" s="24"/>
      <c r="G178" s="13"/>
      <c r="H178" s="2" t="str">
        <f t="shared" si="41"/>
        <v/>
      </c>
      <c r="I178" s="24"/>
      <c r="J178" s="13"/>
      <c r="K178" s="2" t="str">
        <f t="shared" si="42"/>
        <v/>
      </c>
      <c r="L178" s="24"/>
      <c r="M178" s="13"/>
      <c r="N178" s="2" t="str">
        <f t="shared" si="43"/>
        <v/>
      </c>
      <c r="O178" s="24"/>
      <c r="P178" s="13"/>
      <c r="Q178" s="2" t="str">
        <f t="shared" si="44"/>
        <v/>
      </c>
    </row>
    <row r="179" spans="1:17" ht="24">
      <c r="A179" s="10" t="s">
        <v>42</v>
      </c>
      <c r="B179" s="11" t="s">
        <v>23</v>
      </c>
      <c r="C179" s="24"/>
      <c r="D179" s="28"/>
      <c r="E179" s="2" t="str">
        <f t="shared" si="40"/>
        <v/>
      </c>
      <c r="F179" s="24"/>
      <c r="G179" s="13"/>
      <c r="H179" s="2" t="str">
        <f t="shared" si="41"/>
        <v/>
      </c>
      <c r="I179" s="24"/>
      <c r="J179" s="13"/>
      <c r="K179" s="2" t="str">
        <f t="shared" si="42"/>
        <v/>
      </c>
      <c r="L179" s="24"/>
      <c r="M179" s="13"/>
      <c r="N179" s="2" t="str">
        <f t="shared" si="43"/>
        <v/>
      </c>
      <c r="O179" s="24"/>
      <c r="P179" s="13"/>
      <c r="Q179" s="2" t="str">
        <f t="shared" si="44"/>
        <v/>
      </c>
    </row>
    <row r="180" spans="1:17">
      <c r="A180" s="10" t="s">
        <v>43</v>
      </c>
      <c r="B180" s="11" t="s">
        <v>24</v>
      </c>
      <c r="C180" s="24">
        <v>61</v>
      </c>
      <c r="D180" s="28"/>
      <c r="E180" s="2">
        <f t="shared" si="40"/>
        <v>-1</v>
      </c>
      <c r="F180" s="24"/>
      <c r="G180" s="13"/>
      <c r="H180" s="2" t="str">
        <f t="shared" si="41"/>
        <v/>
      </c>
      <c r="I180" s="24"/>
      <c r="J180" s="13"/>
      <c r="K180" s="2" t="str">
        <f t="shared" si="42"/>
        <v/>
      </c>
      <c r="L180" s="24"/>
      <c r="M180" s="13"/>
      <c r="N180" s="2" t="str">
        <f t="shared" si="43"/>
        <v/>
      </c>
      <c r="O180" s="24"/>
      <c r="P180" s="13"/>
      <c r="Q180" s="2" t="str">
        <f t="shared" si="44"/>
        <v/>
      </c>
    </row>
    <row r="181" spans="1:17">
      <c r="A181" s="10" t="s">
        <v>44</v>
      </c>
      <c r="B181" s="11" t="s">
        <v>15</v>
      </c>
      <c r="C181" s="24"/>
      <c r="D181" s="28"/>
      <c r="E181" s="2" t="str">
        <f t="shared" si="40"/>
        <v/>
      </c>
      <c r="F181" s="24"/>
      <c r="G181" s="13"/>
      <c r="H181" s="2" t="str">
        <f t="shared" si="41"/>
        <v/>
      </c>
      <c r="I181" s="24"/>
      <c r="J181" s="13"/>
      <c r="K181" s="2" t="str">
        <f t="shared" si="42"/>
        <v/>
      </c>
      <c r="L181" s="24"/>
      <c r="M181" s="13"/>
      <c r="N181" s="2" t="str">
        <f t="shared" si="43"/>
        <v/>
      </c>
      <c r="O181" s="24"/>
      <c r="P181" s="13"/>
      <c r="Q181" s="2" t="str">
        <f t="shared" si="44"/>
        <v/>
      </c>
    </row>
    <row r="182" spans="1:17" ht="11.45" customHeight="1">
      <c r="A182" s="34" t="s">
        <v>54</v>
      </c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6"/>
    </row>
    <row r="183" spans="1:17">
      <c r="A183" s="4">
        <v>1</v>
      </c>
      <c r="B183" s="7" t="s">
        <v>9</v>
      </c>
      <c r="C183" s="4">
        <f>SUM(C184:C189)</f>
        <v>336</v>
      </c>
      <c r="D183" s="4">
        <f>SUM(D184:D189)</f>
        <v>258</v>
      </c>
      <c r="E183" s="2">
        <f t="shared" ref="E183:E203" si="45">IF(C183=0,"",(D183-C183)/C183)</f>
        <v>-0.23214285714285715</v>
      </c>
      <c r="F183" s="4">
        <f>SUM(F184:F189)</f>
        <v>0</v>
      </c>
      <c r="G183" s="4">
        <f>SUM(G184:G189)</f>
        <v>0</v>
      </c>
      <c r="H183" s="2" t="str">
        <f t="shared" ref="H183:H203" si="46">IF(F183=0,"",(G183-F183)/F183)</f>
        <v/>
      </c>
      <c r="I183" s="4">
        <f>SUM(I184:I189)</f>
        <v>0</v>
      </c>
      <c r="J183" s="4">
        <f>SUM(J184:J189)</f>
        <v>0</v>
      </c>
      <c r="K183" s="2" t="str">
        <f t="shared" ref="K183:K203" si="47">IF(I183=0,"",(J183-I183)/I183)</f>
        <v/>
      </c>
      <c r="L183" s="4">
        <f>SUM(L184:L189)</f>
        <v>0</v>
      </c>
      <c r="M183" s="4">
        <f>SUM(M184:M189)</f>
        <v>0</v>
      </c>
      <c r="N183" s="2" t="str">
        <f t="shared" ref="N183:N203" si="48">IF(L183=0,"",(M183-L183)/L183)</f>
        <v/>
      </c>
      <c r="O183" s="4">
        <f>SUM(O184:O189)</f>
        <v>0</v>
      </c>
      <c r="P183" s="4">
        <f>SUM(P184:P189)</f>
        <v>0</v>
      </c>
      <c r="Q183" s="2" t="str">
        <f t="shared" ref="Q183:Q203" si="49">IF(O183=0,"",(P183-O183)/O183)</f>
        <v/>
      </c>
    </row>
    <row r="184" spans="1:17">
      <c r="A184" s="10" t="s">
        <v>25</v>
      </c>
      <c r="B184" s="11" t="s">
        <v>10</v>
      </c>
      <c r="C184" s="24">
        <v>54</v>
      </c>
      <c r="D184" s="13">
        <v>0</v>
      </c>
      <c r="E184" s="2">
        <f t="shared" si="45"/>
        <v>-1</v>
      </c>
      <c r="F184" s="24"/>
      <c r="G184" s="13"/>
      <c r="H184" s="2" t="str">
        <f t="shared" si="46"/>
        <v/>
      </c>
      <c r="I184" s="24"/>
      <c r="J184" s="13"/>
      <c r="K184" s="2" t="str">
        <f t="shared" si="47"/>
        <v/>
      </c>
      <c r="L184" s="24"/>
      <c r="M184" s="13"/>
      <c r="N184" s="2" t="str">
        <f t="shared" si="48"/>
        <v/>
      </c>
      <c r="O184" s="24"/>
      <c r="P184" s="13"/>
      <c r="Q184" s="2" t="str">
        <f t="shared" si="49"/>
        <v/>
      </c>
    </row>
    <row r="185" spans="1:17">
      <c r="A185" s="10" t="s">
        <v>26</v>
      </c>
      <c r="B185" s="11" t="s">
        <v>11</v>
      </c>
      <c r="C185" s="24">
        <v>262</v>
      </c>
      <c r="D185" s="13">
        <v>27</v>
      </c>
      <c r="E185" s="2">
        <f t="shared" si="45"/>
        <v>-0.89694656488549618</v>
      </c>
      <c r="F185" s="24"/>
      <c r="G185" s="13"/>
      <c r="H185" s="2" t="str">
        <f t="shared" si="46"/>
        <v/>
      </c>
      <c r="I185" s="24"/>
      <c r="J185" s="13"/>
      <c r="K185" s="2" t="str">
        <f t="shared" si="47"/>
        <v/>
      </c>
      <c r="L185" s="24"/>
      <c r="M185" s="13"/>
      <c r="N185" s="2" t="str">
        <f t="shared" si="48"/>
        <v/>
      </c>
      <c r="O185" s="24"/>
      <c r="P185" s="13"/>
      <c r="Q185" s="2" t="str">
        <f t="shared" si="49"/>
        <v/>
      </c>
    </row>
    <row r="186" spans="1:17">
      <c r="A186" s="10" t="s">
        <v>27</v>
      </c>
      <c r="B186" s="11" t="s">
        <v>12</v>
      </c>
      <c r="C186" s="24"/>
      <c r="D186" s="13">
        <v>205</v>
      </c>
      <c r="E186" s="2" t="str">
        <f t="shared" si="45"/>
        <v/>
      </c>
      <c r="F186" s="24"/>
      <c r="G186" s="13"/>
      <c r="H186" s="2" t="str">
        <f t="shared" si="46"/>
        <v/>
      </c>
      <c r="I186" s="24"/>
      <c r="J186" s="13"/>
      <c r="K186" s="2" t="str">
        <f t="shared" si="47"/>
        <v/>
      </c>
      <c r="L186" s="24"/>
      <c r="M186" s="13"/>
      <c r="N186" s="2" t="str">
        <f t="shared" si="48"/>
        <v/>
      </c>
      <c r="O186" s="24"/>
      <c r="P186" s="13"/>
      <c r="Q186" s="2" t="str">
        <f t="shared" si="49"/>
        <v/>
      </c>
    </row>
    <row r="187" spans="1:17">
      <c r="A187" s="10" t="s">
        <v>28</v>
      </c>
      <c r="B187" s="11" t="s">
        <v>13</v>
      </c>
      <c r="C187" s="24">
        <v>20</v>
      </c>
      <c r="D187" s="13">
        <v>0</v>
      </c>
      <c r="E187" s="2">
        <f t="shared" si="45"/>
        <v>-1</v>
      </c>
      <c r="F187" s="24"/>
      <c r="G187" s="13"/>
      <c r="H187" s="2" t="str">
        <f t="shared" si="46"/>
        <v/>
      </c>
      <c r="I187" s="24"/>
      <c r="J187" s="13"/>
      <c r="K187" s="2" t="str">
        <f t="shared" si="47"/>
        <v/>
      </c>
      <c r="L187" s="24"/>
      <c r="M187" s="13"/>
      <c r="N187" s="2" t="str">
        <f t="shared" si="48"/>
        <v/>
      </c>
      <c r="O187" s="24"/>
      <c r="P187" s="13"/>
      <c r="Q187" s="2" t="str">
        <f t="shared" si="49"/>
        <v/>
      </c>
    </row>
    <row r="188" spans="1:17">
      <c r="A188" s="10" t="s">
        <v>32</v>
      </c>
      <c r="B188" s="11" t="s">
        <v>14</v>
      </c>
      <c r="C188" s="24"/>
      <c r="D188" s="13">
        <v>26</v>
      </c>
      <c r="E188" s="2" t="str">
        <f t="shared" si="45"/>
        <v/>
      </c>
      <c r="F188" s="24"/>
      <c r="G188" s="13"/>
      <c r="H188" s="2" t="str">
        <f t="shared" si="46"/>
        <v/>
      </c>
      <c r="I188" s="24"/>
      <c r="J188" s="13"/>
      <c r="K188" s="2" t="str">
        <f t="shared" si="47"/>
        <v/>
      </c>
      <c r="L188" s="24"/>
      <c r="M188" s="13"/>
      <c r="N188" s="2" t="str">
        <f t="shared" si="48"/>
        <v/>
      </c>
      <c r="O188" s="24"/>
      <c r="P188" s="13"/>
      <c r="Q188" s="2" t="str">
        <f t="shared" si="49"/>
        <v/>
      </c>
    </row>
    <row r="189" spans="1:17">
      <c r="A189" s="10" t="s">
        <v>33</v>
      </c>
      <c r="B189" s="11" t="s">
        <v>15</v>
      </c>
      <c r="C189" s="24"/>
      <c r="D189" s="13"/>
      <c r="E189" s="2" t="str">
        <f t="shared" si="45"/>
        <v/>
      </c>
      <c r="F189" s="24"/>
      <c r="G189" s="13"/>
      <c r="H189" s="2" t="str">
        <f t="shared" si="46"/>
        <v/>
      </c>
      <c r="I189" s="24"/>
      <c r="J189" s="13"/>
      <c r="K189" s="2" t="str">
        <f t="shared" si="47"/>
        <v/>
      </c>
      <c r="L189" s="24"/>
      <c r="M189" s="13"/>
      <c r="N189" s="2" t="str">
        <f t="shared" si="48"/>
        <v/>
      </c>
      <c r="O189" s="24"/>
      <c r="P189" s="13"/>
      <c r="Q189" s="2" t="str">
        <f t="shared" si="49"/>
        <v/>
      </c>
    </row>
    <row r="190" spans="1:17">
      <c r="A190" s="5" t="s">
        <v>34</v>
      </c>
      <c r="B190" s="7" t="s">
        <v>16</v>
      </c>
      <c r="C190" s="4">
        <f>SUM(C194:C198)+C191</f>
        <v>0</v>
      </c>
      <c r="D190" s="4">
        <f>SUM(D194:D198)+D191</f>
        <v>0</v>
      </c>
      <c r="E190" s="2" t="str">
        <f t="shared" si="45"/>
        <v/>
      </c>
      <c r="F190" s="4">
        <f>SUM(F194:F198)+F191</f>
        <v>0</v>
      </c>
      <c r="G190" s="4">
        <f>SUM(G194:G198)+G191</f>
        <v>0</v>
      </c>
      <c r="H190" s="2" t="str">
        <f t="shared" si="46"/>
        <v/>
      </c>
      <c r="I190" s="4">
        <f>SUM(I194:I198)+I191</f>
        <v>0</v>
      </c>
      <c r="J190" s="4">
        <f>SUM(J194:J198)+J191</f>
        <v>0</v>
      </c>
      <c r="K190" s="2" t="str">
        <f t="shared" si="47"/>
        <v/>
      </c>
      <c r="L190" s="4">
        <f>SUM(L194:L198)+L191</f>
        <v>0</v>
      </c>
      <c r="M190" s="4">
        <f>SUM(M194:M198)+M191</f>
        <v>0</v>
      </c>
      <c r="N190" s="2" t="str">
        <f t="shared" si="48"/>
        <v/>
      </c>
      <c r="O190" s="4">
        <f>SUM(O194:O198)+O191</f>
        <v>0</v>
      </c>
      <c r="P190" s="4">
        <f>SUM(P194:P198)+P191</f>
        <v>0</v>
      </c>
      <c r="Q190" s="2" t="str">
        <f t="shared" si="49"/>
        <v/>
      </c>
    </row>
    <row r="191" spans="1:17">
      <c r="A191" s="5" t="s">
        <v>29</v>
      </c>
      <c r="B191" s="7" t="s">
        <v>17</v>
      </c>
      <c r="C191" s="4">
        <f>SUM(C192:C193)</f>
        <v>0</v>
      </c>
      <c r="D191" s="4">
        <f>SUM(D192:D193)</f>
        <v>0</v>
      </c>
      <c r="E191" s="2" t="str">
        <f t="shared" si="45"/>
        <v/>
      </c>
      <c r="F191" s="4">
        <f>SUM(F192:F193)</f>
        <v>0</v>
      </c>
      <c r="G191" s="4">
        <f>SUM(G192:G193)</f>
        <v>0</v>
      </c>
      <c r="H191" s="2" t="str">
        <f t="shared" si="46"/>
        <v/>
      </c>
      <c r="I191" s="4">
        <f>SUM(I192:I193)</f>
        <v>0</v>
      </c>
      <c r="J191" s="4">
        <f>SUM(J192:J193)</f>
        <v>0</v>
      </c>
      <c r="K191" s="2" t="str">
        <f t="shared" si="47"/>
        <v/>
      </c>
      <c r="L191" s="4">
        <f>SUM(L192:L193)</f>
        <v>0</v>
      </c>
      <c r="M191" s="4">
        <f>SUM(M192:M193)</f>
        <v>0</v>
      </c>
      <c r="N191" s="2" t="str">
        <f t="shared" si="48"/>
        <v/>
      </c>
      <c r="O191" s="4">
        <f>SUM(O192:O193)</f>
        <v>0</v>
      </c>
      <c r="P191" s="4">
        <f>SUM(P192:P193)</f>
        <v>0</v>
      </c>
      <c r="Q191" s="2" t="str">
        <f t="shared" si="49"/>
        <v/>
      </c>
    </row>
    <row r="192" spans="1:17">
      <c r="A192" s="10" t="s">
        <v>30</v>
      </c>
      <c r="B192" s="11" t="s">
        <v>18</v>
      </c>
      <c r="C192" s="24"/>
      <c r="D192" s="13"/>
      <c r="E192" s="2" t="str">
        <f t="shared" si="45"/>
        <v/>
      </c>
      <c r="F192" s="24"/>
      <c r="G192" s="13"/>
      <c r="H192" s="2" t="str">
        <f t="shared" si="46"/>
        <v/>
      </c>
      <c r="I192" s="24"/>
      <c r="J192" s="13"/>
      <c r="K192" s="2" t="str">
        <f t="shared" si="47"/>
        <v/>
      </c>
      <c r="L192" s="24"/>
      <c r="M192" s="13"/>
      <c r="N192" s="2" t="str">
        <f t="shared" si="48"/>
        <v/>
      </c>
      <c r="O192" s="24"/>
      <c r="P192" s="13"/>
      <c r="Q192" s="2" t="str">
        <f t="shared" si="49"/>
        <v/>
      </c>
    </row>
    <row r="193" spans="1:17">
      <c r="A193" s="10" t="s">
        <v>31</v>
      </c>
      <c r="B193" s="11" t="s">
        <v>19</v>
      </c>
      <c r="C193" s="24"/>
      <c r="D193" s="13"/>
      <c r="E193" s="2" t="str">
        <f t="shared" si="45"/>
        <v/>
      </c>
      <c r="F193" s="24"/>
      <c r="G193" s="13"/>
      <c r="H193" s="2" t="str">
        <f t="shared" si="46"/>
        <v/>
      </c>
      <c r="I193" s="24"/>
      <c r="J193" s="13"/>
      <c r="K193" s="2" t="str">
        <f t="shared" si="47"/>
        <v/>
      </c>
      <c r="L193" s="24"/>
      <c r="M193" s="13"/>
      <c r="N193" s="2" t="str">
        <f t="shared" si="48"/>
        <v/>
      </c>
      <c r="O193" s="24"/>
      <c r="P193" s="13"/>
      <c r="Q193" s="2" t="str">
        <f t="shared" si="49"/>
        <v/>
      </c>
    </row>
    <row r="194" spans="1:17">
      <c r="A194" s="10" t="s">
        <v>35</v>
      </c>
      <c r="B194" s="11" t="s">
        <v>11</v>
      </c>
      <c r="C194" s="24"/>
      <c r="D194" s="13"/>
      <c r="E194" s="2" t="str">
        <f t="shared" si="45"/>
        <v/>
      </c>
      <c r="F194" s="24"/>
      <c r="G194" s="13"/>
      <c r="H194" s="2" t="str">
        <f t="shared" si="46"/>
        <v/>
      </c>
      <c r="I194" s="24"/>
      <c r="J194" s="13"/>
      <c r="K194" s="2" t="str">
        <f t="shared" si="47"/>
        <v/>
      </c>
      <c r="L194" s="24"/>
      <c r="M194" s="13"/>
      <c r="N194" s="2" t="str">
        <f t="shared" si="48"/>
        <v/>
      </c>
      <c r="O194" s="24"/>
      <c r="P194" s="13"/>
      <c r="Q194" s="2" t="str">
        <f t="shared" si="49"/>
        <v/>
      </c>
    </row>
    <row r="195" spans="1:17">
      <c r="A195" s="10" t="s">
        <v>36</v>
      </c>
      <c r="B195" s="11" t="s">
        <v>12</v>
      </c>
      <c r="C195" s="24"/>
      <c r="D195" s="13"/>
      <c r="E195" s="2" t="str">
        <f t="shared" si="45"/>
        <v/>
      </c>
      <c r="F195" s="24"/>
      <c r="G195" s="13"/>
      <c r="H195" s="2" t="str">
        <f t="shared" si="46"/>
        <v/>
      </c>
      <c r="I195" s="24"/>
      <c r="J195" s="13"/>
      <c r="K195" s="2" t="str">
        <f t="shared" si="47"/>
        <v/>
      </c>
      <c r="L195" s="24"/>
      <c r="M195" s="13"/>
      <c r="N195" s="2" t="str">
        <f t="shared" si="48"/>
        <v/>
      </c>
      <c r="O195" s="24"/>
      <c r="P195" s="13"/>
      <c r="Q195" s="2" t="str">
        <f t="shared" si="49"/>
        <v/>
      </c>
    </row>
    <row r="196" spans="1:17">
      <c r="A196" s="10" t="s">
        <v>37</v>
      </c>
      <c r="B196" s="11" t="s">
        <v>13</v>
      </c>
      <c r="C196" s="24"/>
      <c r="D196" s="13"/>
      <c r="E196" s="2" t="str">
        <f t="shared" si="45"/>
        <v/>
      </c>
      <c r="F196" s="24"/>
      <c r="G196" s="13"/>
      <c r="H196" s="2" t="str">
        <f t="shared" si="46"/>
        <v/>
      </c>
      <c r="I196" s="24"/>
      <c r="J196" s="13"/>
      <c r="K196" s="2" t="str">
        <f t="shared" si="47"/>
        <v/>
      </c>
      <c r="L196" s="24"/>
      <c r="M196" s="13"/>
      <c r="N196" s="2" t="str">
        <f t="shared" si="48"/>
        <v/>
      </c>
      <c r="O196" s="24"/>
      <c r="P196" s="13"/>
      <c r="Q196" s="2" t="str">
        <f t="shared" si="49"/>
        <v/>
      </c>
    </row>
    <row r="197" spans="1:17">
      <c r="A197" s="10" t="s">
        <v>38</v>
      </c>
      <c r="B197" s="11" t="s">
        <v>20</v>
      </c>
      <c r="C197" s="24"/>
      <c r="D197" s="13"/>
      <c r="E197" s="2" t="str">
        <f t="shared" si="45"/>
        <v/>
      </c>
      <c r="F197" s="24"/>
      <c r="G197" s="13"/>
      <c r="H197" s="2" t="str">
        <f t="shared" si="46"/>
        <v/>
      </c>
      <c r="I197" s="24"/>
      <c r="J197" s="13"/>
      <c r="K197" s="2" t="str">
        <f t="shared" si="47"/>
        <v/>
      </c>
      <c r="L197" s="24"/>
      <c r="M197" s="13"/>
      <c r="N197" s="2" t="str">
        <f t="shared" si="48"/>
        <v/>
      </c>
      <c r="O197" s="24"/>
      <c r="P197" s="13"/>
      <c r="Q197" s="2" t="str">
        <f t="shared" si="49"/>
        <v/>
      </c>
    </row>
    <row r="198" spans="1:17">
      <c r="A198" s="10" t="s">
        <v>39</v>
      </c>
      <c r="B198" s="11" t="s">
        <v>15</v>
      </c>
      <c r="C198" s="24"/>
      <c r="D198" s="13"/>
      <c r="E198" s="2" t="str">
        <f t="shared" si="45"/>
        <v/>
      </c>
      <c r="F198" s="24"/>
      <c r="G198" s="13"/>
      <c r="H198" s="2" t="str">
        <f t="shared" si="46"/>
        <v/>
      </c>
      <c r="I198" s="24"/>
      <c r="J198" s="13"/>
      <c r="K198" s="2" t="str">
        <f t="shared" si="47"/>
        <v/>
      </c>
      <c r="L198" s="24"/>
      <c r="M198" s="13"/>
      <c r="N198" s="2" t="str">
        <f t="shared" si="48"/>
        <v/>
      </c>
      <c r="O198" s="24"/>
      <c r="P198" s="13"/>
      <c r="Q198" s="2" t="str">
        <f t="shared" si="49"/>
        <v/>
      </c>
    </row>
    <row r="199" spans="1:17">
      <c r="A199" s="5" t="s">
        <v>41</v>
      </c>
      <c r="B199" s="7" t="s">
        <v>21</v>
      </c>
      <c r="C199" s="4">
        <f>SUM(C200:C203)</f>
        <v>316</v>
      </c>
      <c r="D199" s="4">
        <f>SUM(D200:D203)</f>
        <v>232</v>
      </c>
      <c r="E199" s="2">
        <f t="shared" si="45"/>
        <v>-0.26582278481012656</v>
      </c>
      <c r="F199" s="4">
        <f>SUM(F200:F203)</f>
        <v>0</v>
      </c>
      <c r="G199" s="4">
        <f>SUM(G200:G203)</f>
        <v>0</v>
      </c>
      <c r="H199" s="2" t="str">
        <f t="shared" si="46"/>
        <v/>
      </c>
      <c r="I199" s="4">
        <f>SUM(I200:I203)</f>
        <v>0</v>
      </c>
      <c r="J199" s="4">
        <f>SUM(J200:J203)</f>
        <v>0</v>
      </c>
      <c r="K199" s="2" t="str">
        <f t="shared" si="47"/>
        <v/>
      </c>
      <c r="L199" s="4">
        <f>SUM(L200:L203)</f>
        <v>0</v>
      </c>
      <c r="M199" s="4">
        <f>SUM(M200:M203)</f>
        <v>0</v>
      </c>
      <c r="N199" s="2" t="str">
        <f t="shared" si="48"/>
        <v/>
      </c>
      <c r="O199" s="4">
        <f>SUM(O200:O203)</f>
        <v>0</v>
      </c>
      <c r="P199" s="4">
        <f>SUM(P200:P203)</f>
        <v>0</v>
      </c>
      <c r="Q199" s="2" t="str">
        <f t="shared" si="49"/>
        <v/>
      </c>
    </row>
    <row r="200" spans="1:17">
      <c r="A200" s="10" t="s">
        <v>40</v>
      </c>
      <c r="B200" s="11" t="s">
        <v>22</v>
      </c>
      <c r="C200" s="24">
        <v>54</v>
      </c>
      <c r="D200" s="13">
        <v>27</v>
      </c>
      <c r="E200" s="2">
        <f t="shared" si="45"/>
        <v>-0.5</v>
      </c>
      <c r="F200" s="24"/>
      <c r="G200" s="13"/>
      <c r="H200" s="2" t="str">
        <f t="shared" si="46"/>
        <v/>
      </c>
      <c r="I200" s="24"/>
      <c r="J200" s="13"/>
      <c r="K200" s="2" t="str">
        <f t="shared" si="47"/>
        <v/>
      </c>
      <c r="L200" s="24"/>
      <c r="M200" s="13"/>
      <c r="N200" s="2" t="str">
        <f t="shared" si="48"/>
        <v/>
      </c>
      <c r="O200" s="24"/>
      <c r="P200" s="13"/>
      <c r="Q200" s="2" t="str">
        <f t="shared" si="49"/>
        <v/>
      </c>
    </row>
    <row r="201" spans="1:17" ht="24">
      <c r="A201" s="10" t="s">
        <v>42</v>
      </c>
      <c r="B201" s="11" t="s">
        <v>23</v>
      </c>
      <c r="C201" s="24"/>
      <c r="D201" s="13"/>
      <c r="E201" s="2" t="str">
        <f t="shared" si="45"/>
        <v/>
      </c>
      <c r="F201" s="24"/>
      <c r="G201" s="13"/>
      <c r="H201" s="2" t="str">
        <f t="shared" si="46"/>
        <v/>
      </c>
      <c r="I201" s="24"/>
      <c r="J201" s="13"/>
      <c r="K201" s="2" t="str">
        <f t="shared" si="47"/>
        <v/>
      </c>
      <c r="L201" s="24"/>
      <c r="M201" s="13"/>
      <c r="N201" s="2" t="str">
        <f t="shared" si="48"/>
        <v/>
      </c>
      <c r="O201" s="24"/>
      <c r="P201" s="13"/>
      <c r="Q201" s="2" t="str">
        <f t="shared" si="49"/>
        <v/>
      </c>
    </row>
    <row r="202" spans="1:17">
      <c r="A202" s="10" t="s">
        <v>43</v>
      </c>
      <c r="B202" s="11" t="s">
        <v>24</v>
      </c>
      <c r="C202" s="24">
        <v>262</v>
      </c>
      <c r="D202" s="13">
        <v>205</v>
      </c>
      <c r="E202" s="2">
        <f t="shared" si="45"/>
        <v>-0.21755725190839695</v>
      </c>
      <c r="F202" s="24"/>
      <c r="G202" s="13"/>
      <c r="H202" s="2" t="str">
        <f t="shared" si="46"/>
        <v/>
      </c>
      <c r="I202" s="24"/>
      <c r="J202" s="13"/>
      <c r="K202" s="2" t="str">
        <f t="shared" si="47"/>
        <v/>
      </c>
      <c r="L202" s="24"/>
      <c r="M202" s="13"/>
      <c r="N202" s="2" t="str">
        <f t="shared" si="48"/>
        <v/>
      </c>
      <c r="O202" s="24"/>
      <c r="P202" s="13"/>
      <c r="Q202" s="2" t="str">
        <f t="shared" si="49"/>
        <v/>
      </c>
    </row>
    <row r="203" spans="1:17">
      <c r="A203" s="10" t="s">
        <v>44</v>
      </c>
      <c r="B203" s="11" t="s">
        <v>15</v>
      </c>
      <c r="C203" s="24"/>
      <c r="D203" s="13"/>
      <c r="E203" s="2" t="str">
        <f t="shared" si="45"/>
        <v/>
      </c>
      <c r="F203" s="24"/>
      <c r="G203" s="13"/>
      <c r="H203" s="2" t="str">
        <f t="shared" si="46"/>
        <v/>
      </c>
      <c r="I203" s="24"/>
      <c r="J203" s="13"/>
      <c r="K203" s="2" t="str">
        <f t="shared" si="47"/>
        <v/>
      </c>
      <c r="L203" s="24"/>
      <c r="M203" s="13"/>
      <c r="N203" s="2" t="str">
        <f t="shared" si="48"/>
        <v/>
      </c>
      <c r="O203" s="24"/>
      <c r="P203" s="13"/>
      <c r="Q203" s="2" t="str">
        <f t="shared" si="49"/>
        <v/>
      </c>
    </row>
    <row r="204" spans="1:17" ht="11.45" customHeight="1">
      <c r="A204" s="34" t="s">
        <v>55</v>
      </c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6"/>
    </row>
    <row r="205" spans="1:17">
      <c r="A205" s="4">
        <v>1</v>
      </c>
      <c r="B205" s="7" t="s">
        <v>9</v>
      </c>
      <c r="C205" s="4">
        <f>SUM(C206:C211)</f>
        <v>282</v>
      </c>
      <c r="D205" s="4">
        <f>SUM(D206:D211)</f>
        <v>380</v>
      </c>
      <c r="E205" s="2">
        <f t="shared" ref="E205:E225" si="50">IF(C205=0,"",(D205-C205)/C205)</f>
        <v>0.3475177304964539</v>
      </c>
      <c r="F205" s="4">
        <f>SUM(F206:F211)</f>
        <v>184</v>
      </c>
      <c r="G205" s="4">
        <f>SUM(G206:G211)</f>
        <v>0</v>
      </c>
      <c r="H205" s="2">
        <f t="shared" ref="H205:H225" si="51">IF(F205=0,"",(G205-F205)/F205)</f>
        <v>-1</v>
      </c>
      <c r="I205" s="4">
        <f>SUM(I206:I211)</f>
        <v>0</v>
      </c>
      <c r="J205" s="4">
        <f>SUM(J206:J211)</f>
        <v>0</v>
      </c>
      <c r="K205" s="2" t="str">
        <f t="shared" ref="K205:K225" si="52">IF(I205=0,"",(J205-I205)/I205)</f>
        <v/>
      </c>
      <c r="L205" s="4">
        <f>SUM(L206:L211)</f>
        <v>0</v>
      </c>
      <c r="M205" s="4">
        <f>SUM(M206:M211)</f>
        <v>0</v>
      </c>
      <c r="N205" s="2" t="str">
        <f t="shared" ref="N205:N225" si="53">IF(L205=0,"",(M205-L205)/L205)</f>
        <v/>
      </c>
      <c r="O205" s="4">
        <f>SUM(O206:O211)</f>
        <v>0</v>
      </c>
      <c r="P205" s="4">
        <f>SUM(P206:P211)</f>
        <v>0</v>
      </c>
      <c r="Q205" s="2" t="str">
        <f t="shared" ref="Q205:Q225" si="54">IF(O205=0,"",(P205-O205)/O205)</f>
        <v/>
      </c>
    </row>
    <row r="206" spans="1:17">
      <c r="A206" s="10" t="s">
        <v>25</v>
      </c>
      <c r="B206" s="11" t="s">
        <v>10</v>
      </c>
      <c r="C206" s="24"/>
      <c r="D206" s="13"/>
      <c r="E206" s="2" t="str">
        <f t="shared" si="50"/>
        <v/>
      </c>
      <c r="F206" s="24">
        <v>184</v>
      </c>
      <c r="G206" s="13"/>
      <c r="H206" s="2">
        <f t="shared" si="51"/>
        <v>-1</v>
      </c>
      <c r="I206" s="24"/>
      <c r="J206" s="13"/>
      <c r="K206" s="2" t="str">
        <f t="shared" si="52"/>
        <v/>
      </c>
      <c r="L206" s="24"/>
      <c r="M206" s="13"/>
      <c r="N206" s="2" t="str">
        <f t="shared" si="53"/>
        <v/>
      </c>
      <c r="O206" s="24"/>
      <c r="P206" s="13"/>
      <c r="Q206" s="2" t="str">
        <f t="shared" si="54"/>
        <v/>
      </c>
    </row>
    <row r="207" spans="1:17">
      <c r="A207" s="10" t="s">
        <v>26</v>
      </c>
      <c r="B207" s="11" t="s">
        <v>11</v>
      </c>
      <c r="C207" s="24">
        <v>51</v>
      </c>
      <c r="D207" s="13">
        <v>14</v>
      </c>
      <c r="E207" s="2">
        <f t="shared" si="50"/>
        <v>-0.72549019607843135</v>
      </c>
      <c r="F207" s="24"/>
      <c r="G207" s="13"/>
      <c r="H207" s="2" t="str">
        <f t="shared" si="51"/>
        <v/>
      </c>
      <c r="I207" s="24"/>
      <c r="J207" s="13"/>
      <c r="K207" s="2" t="str">
        <f t="shared" si="52"/>
        <v/>
      </c>
      <c r="L207" s="24"/>
      <c r="M207" s="13"/>
      <c r="N207" s="2" t="str">
        <f t="shared" si="53"/>
        <v/>
      </c>
      <c r="O207" s="24"/>
      <c r="P207" s="13"/>
      <c r="Q207" s="2" t="str">
        <f t="shared" si="54"/>
        <v/>
      </c>
    </row>
    <row r="208" spans="1:17">
      <c r="A208" s="10" t="s">
        <v>27</v>
      </c>
      <c r="B208" s="11" t="s">
        <v>12</v>
      </c>
      <c r="C208" s="24">
        <v>231</v>
      </c>
      <c r="D208" s="13">
        <v>366</v>
      </c>
      <c r="E208" s="2">
        <f t="shared" si="50"/>
        <v>0.58441558441558439</v>
      </c>
      <c r="F208" s="24"/>
      <c r="G208" s="13"/>
      <c r="H208" s="2" t="str">
        <f t="shared" si="51"/>
        <v/>
      </c>
      <c r="I208" s="24"/>
      <c r="J208" s="13"/>
      <c r="K208" s="2" t="str">
        <f t="shared" si="52"/>
        <v/>
      </c>
      <c r="L208" s="24"/>
      <c r="M208" s="13"/>
      <c r="N208" s="2" t="str">
        <f t="shared" si="53"/>
        <v/>
      </c>
      <c r="O208" s="24"/>
      <c r="P208" s="13"/>
      <c r="Q208" s="2" t="str">
        <f t="shared" si="54"/>
        <v/>
      </c>
    </row>
    <row r="209" spans="1:17">
      <c r="A209" s="10" t="s">
        <v>28</v>
      </c>
      <c r="B209" s="11" t="s">
        <v>13</v>
      </c>
      <c r="C209" s="24"/>
      <c r="D209" s="13"/>
      <c r="E209" s="2" t="str">
        <f t="shared" si="50"/>
        <v/>
      </c>
      <c r="F209" s="24"/>
      <c r="G209" s="13"/>
      <c r="H209" s="2" t="str">
        <f t="shared" si="51"/>
        <v/>
      </c>
      <c r="I209" s="24"/>
      <c r="J209" s="13"/>
      <c r="K209" s="2" t="str">
        <f t="shared" si="52"/>
        <v/>
      </c>
      <c r="L209" s="24"/>
      <c r="M209" s="13"/>
      <c r="N209" s="2" t="str">
        <f t="shared" si="53"/>
        <v/>
      </c>
      <c r="O209" s="24"/>
      <c r="P209" s="13"/>
      <c r="Q209" s="2" t="str">
        <f t="shared" si="54"/>
        <v/>
      </c>
    </row>
    <row r="210" spans="1:17">
      <c r="A210" s="10" t="s">
        <v>32</v>
      </c>
      <c r="B210" s="11" t="s">
        <v>14</v>
      </c>
      <c r="C210" s="24"/>
      <c r="D210" s="13"/>
      <c r="E210" s="2" t="str">
        <f t="shared" si="50"/>
        <v/>
      </c>
      <c r="F210" s="24"/>
      <c r="G210" s="13"/>
      <c r="H210" s="2" t="str">
        <f t="shared" si="51"/>
        <v/>
      </c>
      <c r="I210" s="24"/>
      <c r="J210" s="13"/>
      <c r="K210" s="2" t="str">
        <f t="shared" si="52"/>
        <v/>
      </c>
      <c r="L210" s="24"/>
      <c r="M210" s="13"/>
      <c r="N210" s="2" t="str">
        <f t="shared" si="53"/>
        <v/>
      </c>
      <c r="O210" s="24"/>
      <c r="P210" s="13"/>
      <c r="Q210" s="2" t="str">
        <f t="shared" si="54"/>
        <v/>
      </c>
    </row>
    <row r="211" spans="1:17">
      <c r="A211" s="10" t="s">
        <v>33</v>
      </c>
      <c r="B211" s="11" t="s">
        <v>15</v>
      </c>
      <c r="C211" s="24"/>
      <c r="D211" s="13"/>
      <c r="E211" s="2" t="str">
        <f t="shared" si="50"/>
        <v/>
      </c>
      <c r="F211" s="24"/>
      <c r="G211" s="13"/>
      <c r="H211" s="2" t="str">
        <f t="shared" si="51"/>
        <v/>
      </c>
      <c r="I211" s="24"/>
      <c r="J211" s="13"/>
      <c r="K211" s="2" t="str">
        <f t="shared" si="52"/>
        <v/>
      </c>
      <c r="L211" s="24"/>
      <c r="M211" s="13"/>
      <c r="N211" s="2" t="str">
        <f t="shared" si="53"/>
        <v/>
      </c>
      <c r="O211" s="24"/>
      <c r="P211" s="13"/>
      <c r="Q211" s="2" t="str">
        <f t="shared" si="54"/>
        <v/>
      </c>
    </row>
    <row r="212" spans="1:17">
      <c r="A212" s="5" t="s">
        <v>34</v>
      </c>
      <c r="B212" s="7" t="s">
        <v>16</v>
      </c>
      <c r="C212" s="4">
        <f>SUM(C216:C220)+C213</f>
        <v>0</v>
      </c>
      <c r="D212" s="4">
        <f>SUM(D216:D220)+D213</f>
        <v>0</v>
      </c>
      <c r="E212" s="2" t="str">
        <f t="shared" si="50"/>
        <v/>
      </c>
      <c r="F212" s="4">
        <f>SUM(F216:F220)+F213</f>
        <v>0</v>
      </c>
      <c r="G212" s="4">
        <f>SUM(G216:G220)+G213</f>
        <v>0</v>
      </c>
      <c r="H212" s="2" t="str">
        <f t="shared" si="51"/>
        <v/>
      </c>
      <c r="I212" s="4">
        <f>SUM(I216:I220)+I213</f>
        <v>0</v>
      </c>
      <c r="J212" s="4">
        <f>SUM(J216:J220)+J213</f>
        <v>0</v>
      </c>
      <c r="K212" s="2" t="str">
        <f t="shared" si="52"/>
        <v/>
      </c>
      <c r="L212" s="4">
        <f>SUM(L216:L220)+L213</f>
        <v>0</v>
      </c>
      <c r="M212" s="4">
        <f>SUM(M216:M220)+M213</f>
        <v>0</v>
      </c>
      <c r="N212" s="2" t="str">
        <f t="shared" si="53"/>
        <v/>
      </c>
      <c r="O212" s="4">
        <f>SUM(O216:O220)+O213</f>
        <v>0</v>
      </c>
      <c r="P212" s="4">
        <f>SUM(P216:P220)+P213</f>
        <v>0</v>
      </c>
      <c r="Q212" s="2" t="str">
        <f t="shared" si="54"/>
        <v/>
      </c>
    </row>
    <row r="213" spans="1:17">
      <c r="A213" s="5" t="s">
        <v>29</v>
      </c>
      <c r="B213" s="7" t="s">
        <v>17</v>
      </c>
      <c r="C213" s="4">
        <f>SUM(C214:C215)</f>
        <v>0</v>
      </c>
      <c r="D213" s="4">
        <f>SUM(D214:D215)</f>
        <v>0</v>
      </c>
      <c r="E213" s="2" t="str">
        <f t="shared" si="50"/>
        <v/>
      </c>
      <c r="F213" s="4">
        <f>SUM(F214:F215)</f>
        <v>0</v>
      </c>
      <c r="G213" s="4">
        <f>SUM(G214:G215)</f>
        <v>0</v>
      </c>
      <c r="H213" s="2" t="str">
        <f t="shared" si="51"/>
        <v/>
      </c>
      <c r="I213" s="4">
        <f>SUM(I214:I215)</f>
        <v>0</v>
      </c>
      <c r="J213" s="4">
        <f>SUM(J214:J215)</f>
        <v>0</v>
      </c>
      <c r="K213" s="2" t="str">
        <f t="shared" si="52"/>
        <v/>
      </c>
      <c r="L213" s="4">
        <f>SUM(L214:L215)</f>
        <v>0</v>
      </c>
      <c r="M213" s="4">
        <f>SUM(M214:M215)</f>
        <v>0</v>
      </c>
      <c r="N213" s="2" t="str">
        <f t="shared" si="53"/>
        <v/>
      </c>
      <c r="O213" s="4">
        <f>SUM(O214:O215)</f>
        <v>0</v>
      </c>
      <c r="P213" s="4">
        <f>SUM(P214:P215)</f>
        <v>0</v>
      </c>
      <c r="Q213" s="2" t="str">
        <f t="shared" si="54"/>
        <v/>
      </c>
    </row>
    <row r="214" spans="1:17">
      <c r="A214" s="10" t="s">
        <v>30</v>
      </c>
      <c r="B214" s="11" t="s">
        <v>18</v>
      </c>
      <c r="C214" s="24"/>
      <c r="D214" s="13"/>
      <c r="E214" s="2" t="str">
        <f t="shared" si="50"/>
        <v/>
      </c>
      <c r="F214" s="24"/>
      <c r="G214" s="13"/>
      <c r="H214" s="2" t="str">
        <f t="shared" si="51"/>
        <v/>
      </c>
      <c r="I214" s="24"/>
      <c r="J214" s="13"/>
      <c r="K214" s="2" t="str">
        <f t="shared" si="52"/>
        <v/>
      </c>
      <c r="L214" s="24"/>
      <c r="M214" s="13"/>
      <c r="N214" s="2" t="str">
        <f t="shared" si="53"/>
        <v/>
      </c>
      <c r="O214" s="24"/>
      <c r="P214" s="13"/>
      <c r="Q214" s="2" t="str">
        <f t="shared" si="54"/>
        <v/>
      </c>
    </row>
    <row r="215" spans="1:17">
      <c r="A215" s="10" t="s">
        <v>31</v>
      </c>
      <c r="B215" s="11" t="s">
        <v>19</v>
      </c>
      <c r="C215" s="24"/>
      <c r="D215" s="13"/>
      <c r="E215" s="2" t="str">
        <f t="shared" si="50"/>
        <v/>
      </c>
      <c r="F215" s="24"/>
      <c r="G215" s="13"/>
      <c r="H215" s="2" t="str">
        <f t="shared" si="51"/>
        <v/>
      </c>
      <c r="I215" s="24"/>
      <c r="J215" s="13"/>
      <c r="K215" s="2" t="str">
        <f t="shared" si="52"/>
        <v/>
      </c>
      <c r="L215" s="24"/>
      <c r="M215" s="13"/>
      <c r="N215" s="2" t="str">
        <f t="shared" si="53"/>
        <v/>
      </c>
      <c r="O215" s="24"/>
      <c r="P215" s="13"/>
      <c r="Q215" s="2" t="str">
        <f t="shared" si="54"/>
        <v/>
      </c>
    </row>
    <row r="216" spans="1:17">
      <c r="A216" s="10" t="s">
        <v>35</v>
      </c>
      <c r="B216" s="11" t="s">
        <v>11</v>
      </c>
      <c r="C216" s="24"/>
      <c r="D216" s="13"/>
      <c r="E216" s="2" t="str">
        <f t="shared" si="50"/>
        <v/>
      </c>
      <c r="F216" s="24"/>
      <c r="G216" s="13"/>
      <c r="H216" s="2" t="str">
        <f t="shared" si="51"/>
        <v/>
      </c>
      <c r="I216" s="24"/>
      <c r="J216" s="13"/>
      <c r="K216" s="2" t="str">
        <f t="shared" si="52"/>
        <v/>
      </c>
      <c r="L216" s="24"/>
      <c r="M216" s="13"/>
      <c r="N216" s="2" t="str">
        <f t="shared" si="53"/>
        <v/>
      </c>
      <c r="O216" s="24"/>
      <c r="P216" s="13"/>
      <c r="Q216" s="2" t="str">
        <f t="shared" si="54"/>
        <v/>
      </c>
    </row>
    <row r="217" spans="1:17">
      <c r="A217" s="10" t="s">
        <v>36</v>
      </c>
      <c r="B217" s="11" t="s">
        <v>12</v>
      </c>
      <c r="C217" s="24"/>
      <c r="D217" s="13"/>
      <c r="E217" s="2" t="str">
        <f t="shared" si="50"/>
        <v/>
      </c>
      <c r="F217" s="24"/>
      <c r="G217" s="13"/>
      <c r="H217" s="2" t="str">
        <f t="shared" si="51"/>
        <v/>
      </c>
      <c r="I217" s="24"/>
      <c r="J217" s="13"/>
      <c r="K217" s="2" t="str">
        <f t="shared" si="52"/>
        <v/>
      </c>
      <c r="L217" s="24"/>
      <c r="M217" s="13"/>
      <c r="N217" s="2" t="str">
        <f t="shared" si="53"/>
        <v/>
      </c>
      <c r="O217" s="24"/>
      <c r="P217" s="13"/>
      <c r="Q217" s="2" t="str">
        <f t="shared" si="54"/>
        <v/>
      </c>
    </row>
    <row r="218" spans="1:17">
      <c r="A218" s="10" t="s">
        <v>37</v>
      </c>
      <c r="B218" s="11" t="s">
        <v>13</v>
      </c>
      <c r="C218" s="24"/>
      <c r="D218" s="13"/>
      <c r="E218" s="2" t="str">
        <f t="shared" si="50"/>
        <v/>
      </c>
      <c r="F218" s="24"/>
      <c r="G218" s="13"/>
      <c r="H218" s="2" t="str">
        <f t="shared" si="51"/>
        <v/>
      </c>
      <c r="I218" s="24"/>
      <c r="J218" s="13"/>
      <c r="K218" s="2" t="str">
        <f t="shared" si="52"/>
        <v/>
      </c>
      <c r="L218" s="24"/>
      <c r="M218" s="13"/>
      <c r="N218" s="2" t="str">
        <f t="shared" si="53"/>
        <v/>
      </c>
      <c r="O218" s="24"/>
      <c r="P218" s="13"/>
      <c r="Q218" s="2" t="str">
        <f t="shared" si="54"/>
        <v/>
      </c>
    </row>
    <row r="219" spans="1:17">
      <c r="A219" s="10" t="s">
        <v>38</v>
      </c>
      <c r="B219" s="11" t="s">
        <v>20</v>
      </c>
      <c r="C219" s="24"/>
      <c r="D219" s="13"/>
      <c r="E219" s="2" t="str">
        <f t="shared" si="50"/>
        <v/>
      </c>
      <c r="F219" s="24"/>
      <c r="G219" s="13"/>
      <c r="H219" s="2" t="str">
        <f t="shared" si="51"/>
        <v/>
      </c>
      <c r="I219" s="24"/>
      <c r="J219" s="13"/>
      <c r="K219" s="2" t="str">
        <f t="shared" si="52"/>
        <v/>
      </c>
      <c r="L219" s="24"/>
      <c r="M219" s="13"/>
      <c r="N219" s="2" t="str">
        <f t="shared" si="53"/>
        <v/>
      </c>
      <c r="O219" s="24"/>
      <c r="P219" s="13"/>
      <c r="Q219" s="2" t="str">
        <f t="shared" si="54"/>
        <v/>
      </c>
    </row>
    <row r="220" spans="1:17">
      <c r="A220" s="10" t="s">
        <v>39</v>
      </c>
      <c r="B220" s="11" t="s">
        <v>15</v>
      </c>
      <c r="C220" s="24"/>
      <c r="D220" s="13"/>
      <c r="E220" s="2" t="str">
        <f t="shared" si="50"/>
        <v/>
      </c>
      <c r="F220" s="24"/>
      <c r="G220" s="13"/>
      <c r="H220" s="2" t="str">
        <f t="shared" si="51"/>
        <v/>
      </c>
      <c r="I220" s="24"/>
      <c r="J220" s="13"/>
      <c r="K220" s="2" t="str">
        <f t="shared" si="52"/>
        <v/>
      </c>
      <c r="L220" s="24"/>
      <c r="M220" s="13"/>
      <c r="N220" s="2" t="str">
        <f t="shared" si="53"/>
        <v/>
      </c>
      <c r="O220" s="24"/>
      <c r="P220" s="13"/>
      <c r="Q220" s="2" t="str">
        <f t="shared" si="54"/>
        <v/>
      </c>
    </row>
    <row r="221" spans="1:17">
      <c r="A221" s="5" t="s">
        <v>41</v>
      </c>
      <c r="B221" s="7" t="s">
        <v>21</v>
      </c>
      <c r="C221" s="4">
        <f>SUM(C222:C225)</f>
        <v>282</v>
      </c>
      <c r="D221" s="4">
        <f>SUM(D222:D225)</f>
        <v>380</v>
      </c>
      <c r="E221" s="2">
        <f t="shared" si="50"/>
        <v>0.3475177304964539</v>
      </c>
      <c r="F221" s="4">
        <f>SUM(F222:F225)</f>
        <v>0</v>
      </c>
      <c r="G221" s="4">
        <f>SUM(G222:G225)</f>
        <v>0</v>
      </c>
      <c r="H221" s="2" t="str">
        <f t="shared" si="51"/>
        <v/>
      </c>
      <c r="I221" s="4">
        <f>SUM(I222:I225)</f>
        <v>0</v>
      </c>
      <c r="J221" s="4">
        <f>SUM(J222:J225)</f>
        <v>0</v>
      </c>
      <c r="K221" s="2" t="str">
        <f t="shared" si="52"/>
        <v/>
      </c>
      <c r="L221" s="4">
        <f>SUM(L222:L225)</f>
        <v>0</v>
      </c>
      <c r="M221" s="4">
        <f>SUM(M222:M225)</f>
        <v>0</v>
      </c>
      <c r="N221" s="2" t="str">
        <f t="shared" si="53"/>
        <v/>
      </c>
      <c r="O221" s="4">
        <f>SUM(O222:O225)</f>
        <v>0</v>
      </c>
      <c r="P221" s="4">
        <f>SUM(P222:P225)</f>
        <v>0</v>
      </c>
      <c r="Q221" s="2" t="str">
        <f t="shared" si="54"/>
        <v/>
      </c>
    </row>
    <row r="222" spans="1:17">
      <c r="A222" s="10" t="s">
        <v>40</v>
      </c>
      <c r="B222" s="11" t="s">
        <v>22</v>
      </c>
      <c r="C222" s="24">
        <v>51</v>
      </c>
      <c r="D222" s="13">
        <v>14</v>
      </c>
      <c r="E222" s="2">
        <f t="shared" si="50"/>
        <v>-0.72549019607843135</v>
      </c>
      <c r="F222" s="24"/>
      <c r="G222" s="13"/>
      <c r="H222" s="2" t="str">
        <f t="shared" si="51"/>
        <v/>
      </c>
      <c r="I222" s="24"/>
      <c r="J222" s="13"/>
      <c r="K222" s="2" t="str">
        <f t="shared" si="52"/>
        <v/>
      </c>
      <c r="L222" s="24"/>
      <c r="M222" s="13"/>
      <c r="N222" s="2" t="str">
        <f t="shared" si="53"/>
        <v/>
      </c>
      <c r="O222" s="24"/>
      <c r="P222" s="13"/>
      <c r="Q222" s="2" t="str">
        <f t="shared" si="54"/>
        <v/>
      </c>
    </row>
    <row r="223" spans="1:17" ht="24">
      <c r="A223" s="10" t="s">
        <v>42</v>
      </c>
      <c r="B223" s="11" t="s">
        <v>23</v>
      </c>
      <c r="C223" s="24"/>
      <c r="D223" s="13"/>
      <c r="E223" s="2" t="str">
        <f t="shared" si="50"/>
        <v/>
      </c>
      <c r="F223" s="24"/>
      <c r="G223" s="13"/>
      <c r="H223" s="2" t="str">
        <f t="shared" si="51"/>
        <v/>
      </c>
      <c r="I223" s="24"/>
      <c r="J223" s="13"/>
      <c r="K223" s="2" t="str">
        <f t="shared" si="52"/>
        <v/>
      </c>
      <c r="L223" s="24"/>
      <c r="M223" s="13"/>
      <c r="N223" s="2" t="str">
        <f t="shared" si="53"/>
        <v/>
      </c>
      <c r="O223" s="24"/>
      <c r="P223" s="13"/>
      <c r="Q223" s="2" t="str">
        <f t="shared" si="54"/>
        <v/>
      </c>
    </row>
    <row r="224" spans="1:17">
      <c r="A224" s="10" t="s">
        <v>43</v>
      </c>
      <c r="B224" s="11" t="s">
        <v>24</v>
      </c>
      <c r="C224" s="24">
        <v>231</v>
      </c>
      <c r="D224" s="13">
        <v>366</v>
      </c>
      <c r="E224" s="2">
        <f t="shared" si="50"/>
        <v>0.58441558441558439</v>
      </c>
      <c r="F224" s="24"/>
      <c r="G224" s="13"/>
      <c r="H224" s="2" t="str">
        <f t="shared" si="51"/>
        <v/>
      </c>
      <c r="I224" s="24"/>
      <c r="J224" s="13"/>
      <c r="K224" s="2" t="str">
        <f t="shared" si="52"/>
        <v/>
      </c>
      <c r="L224" s="24"/>
      <c r="M224" s="13"/>
      <c r="N224" s="2" t="str">
        <f t="shared" si="53"/>
        <v/>
      </c>
      <c r="O224" s="24"/>
      <c r="P224" s="13"/>
      <c r="Q224" s="2" t="str">
        <f t="shared" si="54"/>
        <v/>
      </c>
    </row>
    <row r="225" spans="1:17">
      <c r="A225" s="10" t="s">
        <v>44</v>
      </c>
      <c r="B225" s="11" t="s">
        <v>15</v>
      </c>
      <c r="C225" s="24"/>
      <c r="D225" s="13"/>
      <c r="E225" s="2" t="str">
        <f t="shared" si="50"/>
        <v/>
      </c>
      <c r="F225" s="24"/>
      <c r="G225" s="13"/>
      <c r="H225" s="2" t="str">
        <f t="shared" si="51"/>
        <v/>
      </c>
      <c r="I225" s="24"/>
      <c r="J225" s="13"/>
      <c r="K225" s="2" t="str">
        <f t="shared" si="52"/>
        <v/>
      </c>
      <c r="L225" s="24"/>
      <c r="M225" s="13"/>
      <c r="N225" s="2" t="str">
        <f t="shared" si="53"/>
        <v/>
      </c>
      <c r="O225" s="24"/>
      <c r="P225" s="13"/>
      <c r="Q225" s="2" t="str">
        <f t="shared" si="54"/>
        <v/>
      </c>
    </row>
    <row r="226" spans="1:17" ht="11.45" customHeight="1">
      <c r="A226" s="34" t="s">
        <v>56</v>
      </c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6"/>
    </row>
    <row r="227" spans="1:17">
      <c r="A227" s="4">
        <v>1</v>
      </c>
      <c r="B227" s="7" t="s">
        <v>9</v>
      </c>
      <c r="C227" s="4">
        <f>SUM(C228:C233)</f>
        <v>305</v>
      </c>
      <c r="D227" s="4">
        <f>SUM(D228:D233)</f>
        <v>241</v>
      </c>
      <c r="E227" s="2">
        <f t="shared" ref="E227:E247" si="55">IF(C227=0,"",(D227-C227)/C227)</f>
        <v>-0.20983606557377049</v>
      </c>
      <c r="F227" s="4">
        <f>SUM(F228:F233)</f>
        <v>27</v>
      </c>
      <c r="G227" s="4">
        <f>SUM(G228:G233)</f>
        <v>37</v>
      </c>
      <c r="H227" s="2">
        <f t="shared" ref="H227:H247" si="56">IF(F227=0,"",(G227-F227)/F227)</f>
        <v>0.37037037037037035</v>
      </c>
      <c r="I227" s="4">
        <f>SUM(I228:I233)</f>
        <v>0</v>
      </c>
      <c r="J227" s="4">
        <f>SUM(J228:J233)</f>
        <v>0</v>
      </c>
      <c r="K227" s="2" t="str">
        <f t="shared" ref="K227:K247" si="57">IF(I227=0,"",(J227-I227)/I227)</f>
        <v/>
      </c>
      <c r="L227" s="4">
        <f>SUM(L228:L233)</f>
        <v>0</v>
      </c>
      <c r="M227" s="4">
        <f>SUM(M228:M233)</f>
        <v>0</v>
      </c>
      <c r="N227" s="2" t="str">
        <f t="shared" ref="N227:N247" si="58">IF(L227=0,"",(M227-L227)/L227)</f>
        <v/>
      </c>
      <c r="O227" s="4">
        <f>SUM(O228:O233)</f>
        <v>0</v>
      </c>
      <c r="P227" s="4">
        <f>SUM(P228:P233)</f>
        <v>0</v>
      </c>
      <c r="Q227" s="2" t="str">
        <f t="shared" ref="Q227:Q247" si="59">IF(O227=0,"",(P227-O227)/O227)</f>
        <v/>
      </c>
    </row>
    <row r="228" spans="1:17">
      <c r="A228" s="10" t="s">
        <v>25</v>
      </c>
      <c r="B228" s="11" t="s">
        <v>10</v>
      </c>
      <c r="C228" s="24"/>
      <c r="D228" s="29"/>
      <c r="E228" s="2" t="str">
        <f t="shared" si="55"/>
        <v/>
      </c>
      <c r="F228" s="24"/>
      <c r="G228" s="29"/>
      <c r="H228" s="2" t="str">
        <f t="shared" si="56"/>
        <v/>
      </c>
      <c r="I228" s="24"/>
      <c r="J228" s="13"/>
      <c r="K228" s="2" t="str">
        <f t="shared" si="57"/>
        <v/>
      </c>
      <c r="L228" s="24"/>
      <c r="M228" s="13"/>
      <c r="N228" s="2" t="str">
        <f t="shared" si="58"/>
        <v/>
      </c>
      <c r="O228" s="24"/>
      <c r="P228" s="13"/>
      <c r="Q228" s="2" t="str">
        <f t="shared" si="59"/>
        <v/>
      </c>
    </row>
    <row r="229" spans="1:17">
      <c r="A229" s="10" t="s">
        <v>26</v>
      </c>
      <c r="B229" s="11" t="s">
        <v>11</v>
      </c>
      <c r="C229" s="24">
        <v>120</v>
      </c>
      <c r="D229" s="29">
        <v>118</v>
      </c>
      <c r="E229" s="2">
        <f t="shared" si="55"/>
        <v>-1.6666666666666666E-2</v>
      </c>
      <c r="F229" s="24"/>
      <c r="G229" s="29"/>
      <c r="H229" s="2" t="str">
        <f t="shared" si="56"/>
        <v/>
      </c>
      <c r="I229" s="24"/>
      <c r="J229" s="13"/>
      <c r="K229" s="2" t="str">
        <f t="shared" si="57"/>
        <v/>
      </c>
      <c r="L229" s="24"/>
      <c r="M229" s="13"/>
      <c r="N229" s="2" t="str">
        <f t="shared" si="58"/>
        <v/>
      </c>
      <c r="O229" s="24"/>
      <c r="P229" s="13"/>
      <c r="Q229" s="2" t="str">
        <f t="shared" si="59"/>
        <v/>
      </c>
    </row>
    <row r="230" spans="1:17">
      <c r="A230" s="10" t="s">
        <v>27</v>
      </c>
      <c r="B230" s="11" t="s">
        <v>12</v>
      </c>
      <c r="C230" s="24">
        <v>158</v>
      </c>
      <c r="D230" s="29">
        <v>123</v>
      </c>
      <c r="E230" s="2">
        <f t="shared" si="55"/>
        <v>-0.22151898734177214</v>
      </c>
      <c r="F230" s="24">
        <v>0</v>
      </c>
      <c r="G230" s="29"/>
      <c r="H230" s="2" t="str">
        <f t="shared" si="56"/>
        <v/>
      </c>
      <c r="I230" s="24"/>
      <c r="J230" s="13"/>
      <c r="K230" s="2" t="str">
        <f t="shared" si="57"/>
        <v/>
      </c>
      <c r="L230" s="24"/>
      <c r="M230" s="13"/>
      <c r="N230" s="2" t="str">
        <f t="shared" si="58"/>
        <v/>
      </c>
      <c r="O230" s="24"/>
      <c r="P230" s="13"/>
      <c r="Q230" s="2" t="str">
        <f t="shared" si="59"/>
        <v/>
      </c>
    </row>
    <row r="231" spans="1:17">
      <c r="A231" s="10" t="s">
        <v>28</v>
      </c>
      <c r="B231" s="11" t="s">
        <v>13</v>
      </c>
      <c r="C231" s="24"/>
      <c r="D231" s="29"/>
      <c r="E231" s="2" t="str">
        <f t="shared" si="55"/>
        <v/>
      </c>
      <c r="F231" s="24"/>
      <c r="G231" s="29"/>
      <c r="H231" s="2" t="str">
        <f t="shared" si="56"/>
        <v/>
      </c>
      <c r="I231" s="24"/>
      <c r="J231" s="13"/>
      <c r="K231" s="2" t="str">
        <f t="shared" si="57"/>
        <v/>
      </c>
      <c r="L231" s="24"/>
      <c r="M231" s="13"/>
      <c r="N231" s="2" t="str">
        <f t="shared" si="58"/>
        <v/>
      </c>
      <c r="O231" s="24"/>
      <c r="P231" s="13"/>
      <c r="Q231" s="2" t="str">
        <f t="shared" si="59"/>
        <v/>
      </c>
    </row>
    <row r="232" spans="1:17">
      <c r="A232" s="10" t="s">
        <v>32</v>
      </c>
      <c r="B232" s="11" t="s">
        <v>14</v>
      </c>
      <c r="C232" s="24">
        <v>27</v>
      </c>
      <c r="D232" s="29"/>
      <c r="E232" s="2">
        <f t="shared" si="55"/>
        <v>-1</v>
      </c>
      <c r="F232" s="24">
        <v>27</v>
      </c>
      <c r="G232" s="29">
        <v>37</v>
      </c>
      <c r="H232" s="2">
        <f t="shared" si="56"/>
        <v>0.37037037037037035</v>
      </c>
      <c r="I232" s="24"/>
      <c r="J232" s="13"/>
      <c r="K232" s="2" t="str">
        <f t="shared" si="57"/>
        <v/>
      </c>
      <c r="L232" s="24"/>
      <c r="M232" s="13"/>
      <c r="N232" s="2" t="str">
        <f t="shared" si="58"/>
        <v/>
      </c>
      <c r="O232" s="24"/>
      <c r="P232" s="13"/>
      <c r="Q232" s="2" t="str">
        <f t="shared" si="59"/>
        <v/>
      </c>
    </row>
    <row r="233" spans="1:17">
      <c r="A233" s="10" t="s">
        <v>33</v>
      </c>
      <c r="B233" s="11" t="s">
        <v>15</v>
      </c>
      <c r="C233" s="24"/>
      <c r="D233" s="29"/>
      <c r="E233" s="2" t="str">
        <f t="shared" si="55"/>
        <v/>
      </c>
      <c r="F233" s="24"/>
      <c r="G233" s="29"/>
      <c r="H233" s="2" t="str">
        <f t="shared" si="56"/>
        <v/>
      </c>
      <c r="I233" s="24"/>
      <c r="J233" s="13"/>
      <c r="K233" s="2" t="str">
        <f t="shared" si="57"/>
        <v/>
      </c>
      <c r="L233" s="24"/>
      <c r="M233" s="13"/>
      <c r="N233" s="2" t="str">
        <f t="shared" si="58"/>
        <v/>
      </c>
      <c r="O233" s="24"/>
      <c r="P233" s="13"/>
      <c r="Q233" s="2" t="str">
        <f t="shared" si="59"/>
        <v/>
      </c>
    </row>
    <row r="234" spans="1:17">
      <c r="A234" s="5" t="s">
        <v>34</v>
      </c>
      <c r="B234" s="7" t="s">
        <v>16</v>
      </c>
      <c r="C234" s="4">
        <f>SUM(C238:C242)+C235</f>
        <v>0</v>
      </c>
      <c r="D234" s="4">
        <f>SUM(D238:D242)+D235</f>
        <v>0</v>
      </c>
      <c r="E234" s="2" t="str">
        <f t="shared" si="55"/>
        <v/>
      </c>
      <c r="F234" s="4">
        <f>SUM(F238:F242)+F235</f>
        <v>0</v>
      </c>
      <c r="G234" s="4">
        <f>SUM(G238:G242)+G235</f>
        <v>0</v>
      </c>
      <c r="H234" s="2" t="str">
        <f t="shared" si="56"/>
        <v/>
      </c>
      <c r="I234" s="4">
        <f>SUM(I238:I242)+I235</f>
        <v>0</v>
      </c>
      <c r="J234" s="4">
        <f>SUM(J238:J242)+J235</f>
        <v>0</v>
      </c>
      <c r="K234" s="2" t="str">
        <f t="shared" si="57"/>
        <v/>
      </c>
      <c r="L234" s="4">
        <f>SUM(L238:L242)+L235</f>
        <v>0</v>
      </c>
      <c r="M234" s="4">
        <f>SUM(M238:M242)+M235</f>
        <v>0</v>
      </c>
      <c r="N234" s="2" t="str">
        <f t="shared" si="58"/>
        <v/>
      </c>
      <c r="O234" s="4">
        <f>SUM(O238:O242)+O235</f>
        <v>0</v>
      </c>
      <c r="P234" s="4">
        <f>SUM(P238:P242)+P235</f>
        <v>0</v>
      </c>
      <c r="Q234" s="2" t="str">
        <f t="shared" si="59"/>
        <v/>
      </c>
    </row>
    <row r="235" spans="1:17">
      <c r="A235" s="5" t="s">
        <v>29</v>
      </c>
      <c r="B235" s="7" t="s">
        <v>17</v>
      </c>
      <c r="C235" s="4">
        <f>SUM(C236:C237)</f>
        <v>0</v>
      </c>
      <c r="D235" s="4">
        <f>SUM(D236:D237)</f>
        <v>0</v>
      </c>
      <c r="E235" s="2" t="str">
        <f t="shared" si="55"/>
        <v/>
      </c>
      <c r="F235" s="4">
        <f>SUM(F236:F237)</f>
        <v>0</v>
      </c>
      <c r="G235" s="4">
        <f>SUM(G236:G237)</f>
        <v>0</v>
      </c>
      <c r="H235" s="2" t="str">
        <f t="shared" si="56"/>
        <v/>
      </c>
      <c r="I235" s="4">
        <f>SUM(I236:I237)</f>
        <v>0</v>
      </c>
      <c r="J235" s="4">
        <f>SUM(J236:J237)</f>
        <v>0</v>
      </c>
      <c r="K235" s="2" t="str">
        <f t="shared" si="57"/>
        <v/>
      </c>
      <c r="L235" s="4">
        <f>SUM(L236:L237)</f>
        <v>0</v>
      </c>
      <c r="M235" s="4">
        <f>SUM(M236:M237)</f>
        <v>0</v>
      </c>
      <c r="N235" s="2" t="str">
        <f t="shared" si="58"/>
        <v/>
      </c>
      <c r="O235" s="4">
        <f>SUM(O236:O237)</f>
        <v>0</v>
      </c>
      <c r="P235" s="4">
        <f>SUM(P236:P237)</f>
        <v>0</v>
      </c>
      <c r="Q235" s="2" t="str">
        <f t="shared" si="59"/>
        <v/>
      </c>
    </row>
    <row r="236" spans="1:17">
      <c r="A236" s="10" t="s">
        <v>30</v>
      </c>
      <c r="B236" s="11" t="s">
        <v>18</v>
      </c>
      <c r="C236" s="24"/>
      <c r="D236" s="13"/>
      <c r="E236" s="2" t="str">
        <f t="shared" si="55"/>
        <v/>
      </c>
      <c r="F236" s="24"/>
      <c r="G236" s="13"/>
      <c r="H236" s="2" t="str">
        <f t="shared" si="56"/>
        <v/>
      </c>
      <c r="I236" s="24"/>
      <c r="J236" s="13"/>
      <c r="K236" s="2" t="str">
        <f t="shared" si="57"/>
        <v/>
      </c>
      <c r="L236" s="24"/>
      <c r="M236" s="13"/>
      <c r="N236" s="2" t="str">
        <f t="shared" si="58"/>
        <v/>
      </c>
      <c r="O236" s="24"/>
      <c r="P236" s="13"/>
      <c r="Q236" s="2" t="str">
        <f t="shared" si="59"/>
        <v/>
      </c>
    </row>
    <row r="237" spans="1:17">
      <c r="A237" s="10" t="s">
        <v>31</v>
      </c>
      <c r="B237" s="11" t="s">
        <v>19</v>
      </c>
      <c r="C237" s="24"/>
      <c r="D237" s="13"/>
      <c r="E237" s="2" t="str">
        <f t="shared" si="55"/>
        <v/>
      </c>
      <c r="F237" s="24"/>
      <c r="G237" s="13"/>
      <c r="H237" s="2" t="str">
        <f t="shared" si="56"/>
        <v/>
      </c>
      <c r="I237" s="24"/>
      <c r="J237" s="13"/>
      <c r="K237" s="2" t="str">
        <f t="shared" si="57"/>
        <v/>
      </c>
      <c r="L237" s="24"/>
      <c r="M237" s="13"/>
      <c r="N237" s="2" t="str">
        <f t="shared" si="58"/>
        <v/>
      </c>
      <c r="O237" s="24"/>
      <c r="P237" s="13"/>
      <c r="Q237" s="2" t="str">
        <f t="shared" si="59"/>
        <v/>
      </c>
    </row>
    <row r="238" spans="1:17">
      <c r="A238" s="10" t="s">
        <v>35</v>
      </c>
      <c r="B238" s="11" t="s">
        <v>11</v>
      </c>
      <c r="C238" s="24"/>
      <c r="D238" s="13"/>
      <c r="E238" s="2" t="str">
        <f t="shared" si="55"/>
        <v/>
      </c>
      <c r="F238" s="24"/>
      <c r="G238" s="13"/>
      <c r="H238" s="2" t="str">
        <f t="shared" si="56"/>
        <v/>
      </c>
      <c r="I238" s="24"/>
      <c r="J238" s="13"/>
      <c r="K238" s="2" t="str">
        <f t="shared" si="57"/>
        <v/>
      </c>
      <c r="L238" s="24"/>
      <c r="M238" s="13"/>
      <c r="N238" s="2" t="str">
        <f t="shared" si="58"/>
        <v/>
      </c>
      <c r="O238" s="24"/>
      <c r="P238" s="13"/>
      <c r="Q238" s="2" t="str">
        <f t="shared" si="59"/>
        <v/>
      </c>
    </row>
    <row r="239" spans="1:17">
      <c r="A239" s="10" t="s">
        <v>36</v>
      </c>
      <c r="B239" s="11" t="s">
        <v>12</v>
      </c>
      <c r="C239" s="24"/>
      <c r="D239" s="13"/>
      <c r="E239" s="2" t="str">
        <f t="shared" si="55"/>
        <v/>
      </c>
      <c r="F239" s="24"/>
      <c r="G239" s="13"/>
      <c r="H239" s="2" t="str">
        <f t="shared" si="56"/>
        <v/>
      </c>
      <c r="I239" s="24"/>
      <c r="J239" s="13"/>
      <c r="K239" s="2" t="str">
        <f t="shared" si="57"/>
        <v/>
      </c>
      <c r="L239" s="24"/>
      <c r="M239" s="13"/>
      <c r="N239" s="2" t="str">
        <f t="shared" si="58"/>
        <v/>
      </c>
      <c r="O239" s="24"/>
      <c r="P239" s="13"/>
      <c r="Q239" s="2" t="str">
        <f t="shared" si="59"/>
        <v/>
      </c>
    </row>
    <row r="240" spans="1:17">
      <c r="A240" s="10" t="s">
        <v>37</v>
      </c>
      <c r="B240" s="11" t="s">
        <v>13</v>
      </c>
      <c r="C240" s="24"/>
      <c r="D240" s="13"/>
      <c r="E240" s="2" t="str">
        <f t="shared" si="55"/>
        <v/>
      </c>
      <c r="F240" s="24"/>
      <c r="G240" s="13"/>
      <c r="H240" s="2" t="str">
        <f t="shared" si="56"/>
        <v/>
      </c>
      <c r="I240" s="24"/>
      <c r="J240" s="13"/>
      <c r="K240" s="2" t="str">
        <f t="shared" si="57"/>
        <v/>
      </c>
      <c r="L240" s="24"/>
      <c r="M240" s="13"/>
      <c r="N240" s="2" t="str">
        <f t="shared" si="58"/>
        <v/>
      </c>
      <c r="O240" s="24"/>
      <c r="P240" s="13"/>
      <c r="Q240" s="2" t="str">
        <f t="shared" si="59"/>
        <v/>
      </c>
    </row>
    <row r="241" spans="1:17">
      <c r="A241" s="10" t="s">
        <v>38</v>
      </c>
      <c r="B241" s="11" t="s">
        <v>20</v>
      </c>
      <c r="C241" s="24"/>
      <c r="D241" s="13"/>
      <c r="E241" s="2" t="str">
        <f t="shared" si="55"/>
        <v/>
      </c>
      <c r="F241" s="24"/>
      <c r="G241" s="13"/>
      <c r="H241" s="2" t="str">
        <f t="shared" si="56"/>
        <v/>
      </c>
      <c r="I241" s="24"/>
      <c r="J241" s="13"/>
      <c r="K241" s="2" t="str">
        <f t="shared" si="57"/>
        <v/>
      </c>
      <c r="L241" s="24"/>
      <c r="M241" s="13"/>
      <c r="N241" s="2" t="str">
        <f t="shared" si="58"/>
        <v/>
      </c>
      <c r="O241" s="24"/>
      <c r="P241" s="13"/>
      <c r="Q241" s="2" t="str">
        <f t="shared" si="59"/>
        <v/>
      </c>
    </row>
    <row r="242" spans="1:17">
      <c r="A242" s="10" t="s">
        <v>39</v>
      </c>
      <c r="B242" s="11" t="s">
        <v>15</v>
      </c>
      <c r="C242" s="24"/>
      <c r="D242" s="13"/>
      <c r="E242" s="2" t="str">
        <f t="shared" si="55"/>
        <v/>
      </c>
      <c r="F242" s="24"/>
      <c r="G242" s="13"/>
      <c r="H242" s="2" t="str">
        <f t="shared" si="56"/>
        <v/>
      </c>
      <c r="I242" s="24"/>
      <c r="J242" s="13"/>
      <c r="K242" s="2" t="str">
        <f t="shared" si="57"/>
        <v/>
      </c>
      <c r="L242" s="24"/>
      <c r="M242" s="13"/>
      <c r="N242" s="2" t="str">
        <f t="shared" si="58"/>
        <v/>
      </c>
      <c r="O242" s="24"/>
      <c r="P242" s="13"/>
      <c r="Q242" s="2" t="str">
        <f t="shared" si="59"/>
        <v/>
      </c>
    </row>
    <row r="243" spans="1:17">
      <c r="A243" s="5" t="s">
        <v>41</v>
      </c>
      <c r="B243" s="7" t="s">
        <v>21</v>
      </c>
      <c r="C243" s="4">
        <f>SUM(C244:C247)</f>
        <v>278</v>
      </c>
      <c r="D243" s="4">
        <f>SUM(D244:D247)</f>
        <v>241</v>
      </c>
      <c r="E243" s="2">
        <f t="shared" si="55"/>
        <v>-0.13309352517985612</v>
      </c>
      <c r="F243" s="4">
        <f>SUM(F244:F247)</f>
        <v>0</v>
      </c>
      <c r="G243" s="4">
        <f>SUM(G244:G247)</f>
        <v>0</v>
      </c>
      <c r="H243" s="2" t="str">
        <f t="shared" si="56"/>
        <v/>
      </c>
      <c r="I243" s="4">
        <f>SUM(I244:I247)</f>
        <v>0</v>
      </c>
      <c r="J243" s="4">
        <f>SUM(J244:J247)</f>
        <v>0</v>
      </c>
      <c r="K243" s="2" t="str">
        <f t="shared" si="57"/>
        <v/>
      </c>
      <c r="L243" s="4">
        <f>SUM(L244:L247)</f>
        <v>0</v>
      </c>
      <c r="M243" s="4">
        <f>SUM(M244:M247)</f>
        <v>0</v>
      </c>
      <c r="N243" s="2" t="str">
        <f t="shared" si="58"/>
        <v/>
      </c>
      <c r="O243" s="4">
        <f>SUM(O244:O247)</f>
        <v>0</v>
      </c>
      <c r="P243" s="4">
        <f>SUM(P244:P247)</f>
        <v>0</v>
      </c>
      <c r="Q243" s="2" t="str">
        <f t="shared" si="59"/>
        <v/>
      </c>
    </row>
    <row r="244" spans="1:17">
      <c r="A244" s="10" t="s">
        <v>40</v>
      </c>
      <c r="B244" s="11" t="s">
        <v>22</v>
      </c>
      <c r="C244" s="24">
        <v>120</v>
      </c>
      <c r="D244" s="29">
        <v>118</v>
      </c>
      <c r="E244" s="2">
        <f t="shared" si="55"/>
        <v>-1.6666666666666666E-2</v>
      </c>
      <c r="F244" s="24"/>
      <c r="G244" s="13"/>
      <c r="H244" s="2" t="str">
        <f t="shared" si="56"/>
        <v/>
      </c>
      <c r="I244" s="24"/>
      <c r="J244" s="13"/>
      <c r="K244" s="2" t="str">
        <f t="shared" si="57"/>
        <v/>
      </c>
      <c r="L244" s="24"/>
      <c r="M244" s="13"/>
      <c r="N244" s="2" t="str">
        <f t="shared" si="58"/>
        <v/>
      </c>
      <c r="O244" s="24"/>
      <c r="P244" s="13"/>
      <c r="Q244" s="2" t="str">
        <f t="shared" si="59"/>
        <v/>
      </c>
    </row>
    <row r="245" spans="1:17" ht="24">
      <c r="A245" s="10" t="s">
        <v>42</v>
      </c>
      <c r="B245" s="11" t="s">
        <v>23</v>
      </c>
      <c r="C245" s="24"/>
      <c r="D245" s="29"/>
      <c r="E245" s="2" t="str">
        <f t="shared" si="55"/>
        <v/>
      </c>
      <c r="F245" s="24"/>
      <c r="G245" s="13"/>
      <c r="H245" s="2" t="str">
        <f t="shared" si="56"/>
        <v/>
      </c>
      <c r="I245" s="24"/>
      <c r="J245" s="13"/>
      <c r="K245" s="2" t="str">
        <f t="shared" si="57"/>
        <v/>
      </c>
      <c r="L245" s="24"/>
      <c r="M245" s="13"/>
      <c r="N245" s="2" t="str">
        <f t="shared" si="58"/>
        <v/>
      </c>
      <c r="O245" s="24"/>
      <c r="P245" s="13"/>
      <c r="Q245" s="2" t="str">
        <f t="shared" si="59"/>
        <v/>
      </c>
    </row>
    <row r="246" spans="1:17">
      <c r="A246" s="10" t="s">
        <v>43</v>
      </c>
      <c r="B246" s="11" t="s">
        <v>24</v>
      </c>
      <c r="C246" s="24">
        <v>158</v>
      </c>
      <c r="D246" s="29">
        <v>123</v>
      </c>
      <c r="E246" s="2">
        <f t="shared" si="55"/>
        <v>-0.22151898734177214</v>
      </c>
      <c r="F246" s="24">
        <v>0</v>
      </c>
      <c r="G246" s="13"/>
      <c r="H246" s="2" t="str">
        <f t="shared" si="56"/>
        <v/>
      </c>
      <c r="I246" s="24"/>
      <c r="J246" s="13"/>
      <c r="K246" s="2" t="str">
        <f t="shared" si="57"/>
        <v/>
      </c>
      <c r="L246" s="24"/>
      <c r="M246" s="13"/>
      <c r="N246" s="2" t="str">
        <f t="shared" si="58"/>
        <v/>
      </c>
      <c r="O246" s="24"/>
      <c r="P246" s="13"/>
      <c r="Q246" s="2" t="str">
        <f t="shared" si="59"/>
        <v/>
      </c>
    </row>
    <row r="247" spans="1:17">
      <c r="A247" s="10" t="s">
        <v>44</v>
      </c>
      <c r="B247" s="11" t="s">
        <v>15</v>
      </c>
      <c r="C247" s="24"/>
      <c r="D247" s="29"/>
      <c r="E247" s="2" t="str">
        <f t="shared" si="55"/>
        <v/>
      </c>
      <c r="F247" s="24"/>
      <c r="G247" s="13"/>
      <c r="H247" s="2" t="str">
        <f t="shared" si="56"/>
        <v/>
      </c>
      <c r="I247" s="24"/>
      <c r="J247" s="13"/>
      <c r="K247" s="2" t="str">
        <f t="shared" si="57"/>
        <v/>
      </c>
      <c r="L247" s="24"/>
      <c r="M247" s="13"/>
      <c r="N247" s="2" t="str">
        <f t="shared" si="58"/>
        <v/>
      </c>
      <c r="O247" s="24"/>
      <c r="P247" s="13"/>
      <c r="Q247" s="2" t="str">
        <f t="shared" si="59"/>
        <v/>
      </c>
    </row>
    <row r="248" spans="1:17" ht="11.45" customHeight="1">
      <c r="A248" s="34" t="s">
        <v>57</v>
      </c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6"/>
    </row>
    <row r="249" spans="1:17">
      <c r="A249" s="4">
        <v>1</v>
      </c>
      <c r="B249" s="7" t="s">
        <v>9</v>
      </c>
      <c r="C249" s="4">
        <f>SUM(C250:C255)</f>
        <v>909</v>
      </c>
      <c r="D249" s="4">
        <f>SUM(D250:D255)</f>
        <v>1025</v>
      </c>
      <c r="E249" s="2">
        <f t="shared" ref="E249:E269" si="60">IF(C249=0,"",(D249-C249)/C249)</f>
        <v>0.12761276127612761</v>
      </c>
      <c r="F249" s="4">
        <f>SUM(F250:F255)</f>
        <v>142</v>
      </c>
      <c r="G249" s="4">
        <f>SUM(G250:G255)</f>
        <v>0</v>
      </c>
      <c r="H249" s="2">
        <f t="shared" ref="H249:H269" si="61">IF(F249=0,"",(G249-F249)/F249)</f>
        <v>-1</v>
      </c>
      <c r="I249" s="4">
        <f>SUM(I250:I255)</f>
        <v>0</v>
      </c>
      <c r="J249" s="4">
        <f>SUM(J250:J255)</f>
        <v>0</v>
      </c>
      <c r="K249" s="2" t="str">
        <f t="shared" ref="K249:K269" si="62">IF(I249=0,"",(J249-I249)/I249)</f>
        <v/>
      </c>
      <c r="L249" s="4">
        <f>SUM(L250:L255)</f>
        <v>0</v>
      </c>
      <c r="M249" s="4">
        <f>SUM(M250:M255)</f>
        <v>0</v>
      </c>
      <c r="N249" s="2" t="str">
        <f t="shared" ref="N249:N269" si="63">IF(L249=0,"",(M249-L249)/L249)</f>
        <v/>
      </c>
      <c r="O249" s="4">
        <f>SUM(O250:O255)</f>
        <v>0</v>
      </c>
      <c r="P249" s="4">
        <f>SUM(P250:P255)</f>
        <v>0</v>
      </c>
      <c r="Q249" s="2" t="str">
        <f t="shared" ref="Q249:Q269" si="64">IF(O249=0,"",(P249-O249)/O249)</f>
        <v/>
      </c>
    </row>
    <row r="250" spans="1:17">
      <c r="A250" s="10" t="s">
        <v>25</v>
      </c>
      <c r="B250" s="11" t="s">
        <v>10</v>
      </c>
      <c r="C250" s="24">
        <v>88</v>
      </c>
      <c r="D250" s="13">
        <v>204</v>
      </c>
      <c r="E250" s="2">
        <f t="shared" si="60"/>
        <v>1.3181818181818181</v>
      </c>
      <c r="F250" s="24"/>
      <c r="G250" s="13"/>
      <c r="H250" s="2" t="str">
        <f t="shared" si="61"/>
        <v/>
      </c>
      <c r="I250" s="24"/>
      <c r="J250" s="13"/>
      <c r="K250" s="2" t="str">
        <f t="shared" si="62"/>
        <v/>
      </c>
      <c r="L250" s="24"/>
      <c r="M250" s="13"/>
      <c r="N250" s="2" t="str">
        <f t="shared" si="63"/>
        <v/>
      </c>
      <c r="O250" s="24"/>
      <c r="P250" s="13"/>
      <c r="Q250" s="2" t="str">
        <f t="shared" si="64"/>
        <v/>
      </c>
    </row>
    <row r="251" spans="1:17">
      <c r="A251" s="10" t="s">
        <v>26</v>
      </c>
      <c r="B251" s="11" t="s">
        <v>11</v>
      </c>
      <c r="C251" s="24">
        <v>126</v>
      </c>
      <c r="D251" s="13">
        <v>137</v>
      </c>
      <c r="E251" s="2">
        <f t="shared" si="60"/>
        <v>8.7301587301587297E-2</v>
      </c>
      <c r="F251" s="24"/>
      <c r="G251" s="13"/>
      <c r="H251" s="2" t="str">
        <f t="shared" si="61"/>
        <v/>
      </c>
      <c r="I251" s="24"/>
      <c r="J251" s="13"/>
      <c r="K251" s="2" t="str">
        <f t="shared" si="62"/>
        <v/>
      </c>
      <c r="L251" s="24"/>
      <c r="M251" s="13"/>
      <c r="N251" s="2" t="str">
        <f t="shared" si="63"/>
        <v/>
      </c>
      <c r="O251" s="24"/>
      <c r="P251" s="13"/>
      <c r="Q251" s="2" t="str">
        <f t="shared" si="64"/>
        <v/>
      </c>
    </row>
    <row r="252" spans="1:17">
      <c r="A252" s="10" t="s">
        <v>27</v>
      </c>
      <c r="B252" s="11" t="s">
        <v>12</v>
      </c>
      <c r="C252" s="24">
        <v>491</v>
      </c>
      <c r="D252" s="13">
        <v>496</v>
      </c>
      <c r="E252" s="2">
        <f t="shared" si="60"/>
        <v>1.0183299389002037E-2</v>
      </c>
      <c r="F252" s="24"/>
      <c r="G252" s="13"/>
      <c r="H252" s="2" t="str">
        <f t="shared" si="61"/>
        <v/>
      </c>
      <c r="I252" s="24"/>
      <c r="J252" s="13"/>
      <c r="K252" s="2" t="str">
        <f t="shared" si="62"/>
        <v/>
      </c>
      <c r="L252" s="24"/>
      <c r="M252" s="13"/>
      <c r="N252" s="2" t="str">
        <f t="shared" si="63"/>
        <v/>
      </c>
      <c r="O252" s="24"/>
      <c r="P252" s="13"/>
      <c r="Q252" s="2" t="str">
        <f t="shared" si="64"/>
        <v/>
      </c>
    </row>
    <row r="253" spans="1:17">
      <c r="A253" s="10" t="s">
        <v>28</v>
      </c>
      <c r="B253" s="11" t="s">
        <v>13</v>
      </c>
      <c r="C253" s="24"/>
      <c r="D253" s="13"/>
      <c r="E253" s="2" t="str">
        <f t="shared" si="60"/>
        <v/>
      </c>
      <c r="F253" s="24"/>
      <c r="G253" s="13"/>
      <c r="H253" s="2" t="str">
        <f t="shared" si="61"/>
        <v/>
      </c>
      <c r="I253" s="24"/>
      <c r="J253" s="13"/>
      <c r="K253" s="2" t="str">
        <f t="shared" si="62"/>
        <v/>
      </c>
      <c r="L253" s="24"/>
      <c r="M253" s="13"/>
      <c r="N253" s="2" t="str">
        <f t="shared" si="63"/>
        <v/>
      </c>
      <c r="O253" s="24"/>
      <c r="P253" s="13"/>
      <c r="Q253" s="2" t="str">
        <f t="shared" si="64"/>
        <v/>
      </c>
    </row>
    <row r="254" spans="1:17">
      <c r="A254" s="10" t="s">
        <v>32</v>
      </c>
      <c r="B254" s="11" t="s">
        <v>14</v>
      </c>
      <c r="C254" s="24">
        <v>41</v>
      </c>
      <c r="D254" s="13"/>
      <c r="E254" s="2">
        <f t="shared" si="60"/>
        <v>-1</v>
      </c>
      <c r="F254" s="24"/>
      <c r="G254" s="13"/>
      <c r="H254" s="2" t="str">
        <f t="shared" si="61"/>
        <v/>
      </c>
      <c r="I254" s="24"/>
      <c r="J254" s="13"/>
      <c r="K254" s="2" t="str">
        <f t="shared" si="62"/>
        <v/>
      </c>
      <c r="L254" s="24"/>
      <c r="M254" s="13"/>
      <c r="N254" s="2" t="str">
        <f t="shared" si="63"/>
        <v/>
      </c>
      <c r="O254" s="24"/>
      <c r="P254" s="13"/>
      <c r="Q254" s="2" t="str">
        <f t="shared" si="64"/>
        <v/>
      </c>
    </row>
    <row r="255" spans="1:17">
      <c r="A255" s="10" t="s">
        <v>33</v>
      </c>
      <c r="B255" s="11" t="s">
        <v>15</v>
      </c>
      <c r="C255" s="24">
        <v>163</v>
      </c>
      <c r="D255" s="13">
        <v>188</v>
      </c>
      <c r="E255" s="2">
        <f t="shared" si="60"/>
        <v>0.15337423312883436</v>
      </c>
      <c r="F255" s="24">
        <v>142</v>
      </c>
      <c r="G255" s="27"/>
      <c r="H255" s="2">
        <f t="shared" si="61"/>
        <v>-1</v>
      </c>
      <c r="I255" s="24"/>
      <c r="J255" s="13"/>
      <c r="K255" s="2" t="str">
        <f t="shared" si="62"/>
        <v/>
      </c>
      <c r="L255" s="24"/>
      <c r="M255" s="13"/>
      <c r="N255" s="2" t="str">
        <f t="shared" si="63"/>
        <v/>
      </c>
      <c r="O255" s="24"/>
      <c r="P255" s="13"/>
      <c r="Q255" s="2" t="str">
        <f t="shared" si="64"/>
        <v/>
      </c>
    </row>
    <row r="256" spans="1:17">
      <c r="A256" s="5" t="s">
        <v>34</v>
      </c>
      <c r="B256" s="7" t="s">
        <v>16</v>
      </c>
      <c r="C256" s="4">
        <f>SUM(C260:C264)+C257</f>
        <v>1</v>
      </c>
      <c r="D256" s="4">
        <f>SUM(D260:D264)+D257</f>
        <v>4</v>
      </c>
      <c r="E256" s="2">
        <f t="shared" si="60"/>
        <v>3</v>
      </c>
      <c r="F256" s="4">
        <f>SUM(F260:F264)+F257</f>
        <v>4</v>
      </c>
      <c r="G256" s="4">
        <f>SUM(G260:G264)+G257</f>
        <v>0</v>
      </c>
      <c r="H256" s="2">
        <f t="shared" si="61"/>
        <v>-1</v>
      </c>
      <c r="I256" s="4">
        <f>SUM(I260:I264)+I257</f>
        <v>0</v>
      </c>
      <c r="J256" s="4">
        <f>SUM(J260:J264)+J257</f>
        <v>0</v>
      </c>
      <c r="K256" s="2" t="str">
        <f t="shared" si="62"/>
        <v/>
      </c>
      <c r="L256" s="4">
        <f>SUM(L260:L264)+L257</f>
        <v>0</v>
      </c>
      <c r="M256" s="4">
        <f>SUM(M260:M264)+M257</f>
        <v>0</v>
      </c>
      <c r="N256" s="2" t="str">
        <f t="shared" si="63"/>
        <v/>
      </c>
      <c r="O256" s="4">
        <f>SUM(O260:O264)+O257</f>
        <v>0</v>
      </c>
      <c r="P256" s="4">
        <f>SUM(P260:P264)+P257</f>
        <v>0</v>
      </c>
      <c r="Q256" s="2" t="str">
        <f t="shared" si="64"/>
        <v/>
      </c>
    </row>
    <row r="257" spans="1:17">
      <c r="A257" s="5" t="s">
        <v>29</v>
      </c>
      <c r="B257" s="7" t="s">
        <v>17</v>
      </c>
      <c r="C257" s="4">
        <f>SUM(C258:C259)</f>
        <v>0</v>
      </c>
      <c r="D257" s="4">
        <f>SUM(D258:D259)</f>
        <v>0</v>
      </c>
      <c r="E257" s="2" t="str">
        <f t="shared" si="60"/>
        <v/>
      </c>
      <c r="F257" s="4">
        <f>SUM(F258:F259)</f>
        <v>4</v>
      </c>
      <c r="G257" s="4">
        <f>SUM(G258:G259)</f>
        <v>0</v>
      </c>
      <c r="H257" s="2">
        <f t="shared" si="61"/>
        <v>-1</v>
      </c>
      <c r="I257" s="4">
        <f>SUM(I258:I259)</f>
        <v>0</v>
      </c>
      <c r="J257" s="4">
        <f>SUM(J258:J259)</f>
        <v>0</v>
      </c>
      <c r="K257" s="2" t="str">
        <f t="shared" si="62"/>
        <v/>
      </c>
      <c r="L257" s="4">
        <f>SUM(L258:L259)</f>
        <v>0</v>
      </c>
      <c r="M257" s="4">
        <f>SUM(M258:M259)</f>
        <v>0</v>
      </c>
      <c r="N257" s="2" t="str">
        <f t="shared" si="63"/>
        <v/>
      </c>
      <c r="O257" s="4">
        <f>SUM(O258:O259)</f>
        <v>0</v>
      </c>
      <c r="P257" s="4">
        <f>SUM(P258:P259)</f>
        <v>0</v>
      </c>
      <c r="Q257" s="2" t="str">
        <f t="shared" si="64"/>
        <v/>
      </c>
    </row>
    <row r="258" spans="1:17">
      <c r="A258" s="10" t="s">
        <v>30</v>
      </c>
      <c r="B258" s="11" t="s">
        <v>18</v>
      </c>
      <c r="C258" s="24"/>
      <c r="D258" s="13"/>
      <c r="E258" s="2" t="str">
        <f t="shared" si="60"/>
        <v/>
      </c>
      <c r="F258" s="24">
        <v>1</v>
      </c>
      <c r="G258" s="27"/>
      <c r="H258" s="2">
        <f t="shared" si="61"/>
        <v>-1</v>
      </c>
      <c r="I258" s="24"/>
      <c r="J258" s="13"/>
      <c r="K258" s="2" t="str">
        <f t="shared" si="62"/>
        <v/>
      </c>
      <c r="L258" s="24"/>
      <c r="M258" s="13"/>
      <c r="N258" s="2" t="str">
        <f t="shared" si="63"/>
        <v/>
      </c>
      <c r="O258" s="24"/>
      <c r="P258" s="13"/>
      <c r="Q258" s="2" t="str">
        <f t="shared" si="64"/>
        <v/>
      </c>
    </row>
    <row r="259" spans="1:17">
      <c r="A259" s="10" t="s">
        <v>31</v>
      </c>
      <c r="B259" s="11" t="s">
        <v>19</v>
      </c>
      <c r="C259" s="24"/>
      <c r="D259" s="13"/>
      <c r="E259" s="2" t="str">
        <f t="shared" si="60"/>
        <v/>
      </c>
      <c r="F259" s="24">
        <v>3</v>
      </c>
      <c r="G259" s="27"/>
      <c r="H259" s="2">
        <f t="shared" si="61"/>
        <v>-1</v>
      </c>
      <c r="I259" s="24"/>
      <c r="J259" s="13"/>
      <c r="K259" s="2" t="str">
        <f t="shared" si="62"/>
        <v/>
      </c>
      <c r="L259" s="24"/>
      <c r="M259" s="13"/>
      <c r="N259" s="2" t="str">
        <f t="shared" si="63"/>
        <v/>
      </c>
      <c r="O259" s="24"/>
      <c r="P259" s="13"/>
      <c r="Q259" s="2" t="str">
        <f t="shared" si="64"/>
        <v/>
      </c>
    </row>
    <row r="260" spans="1:17">
      <c r="A260" s="10" t="s">
        <v>35</v>
      </c>
      <c r="B260" s="11" t="s">
        <v>11</v>
      </c>
      <c r="C260" s="24"/>
      <c r="D260" s="13"/>
      <c r="E260" s="2" t="str">
        <f t="shared" si="60"/>
        <v/>
      </c>
      <c r="F260" s="24"/>
      <c r="G260" s="13"/>
      <c r="H260" s="2" t="str">
        <f t="shared" si="61"/>
        <v/>
      </c>
      <c r="I260" s="24"/>
      <c r="J260" s="13"/>
      <c r="K260" s="2" t="str">
        <f t="shared" si="62"/>
        <v/>
      </c>
      <c r="L260" s="24"/>
      <c r="M260" s="13"/>
      <c r="N260" s="2" t="str">
        <f t="shared" si="63"/>
        <v/>
      </c>
      <c r="O260" s="24"/>
      <c r="P260" s="13"/>
      <c r="Q260" s="2" t="str">
        <f t="shared" si="64"/>
        <v/>
      </c>
    </row>
    <row r="261" spans="1:17">
      <c r="A261" s="10" t="s">
        <v>36</v>
      </c>
      <c r="B261" s="11" t="s">
        <v>12</v>
      </c>
      <c r="C261" s="24"/>
      <c r="D261" s="13"/>
      <c r="E261" s="2" t="str">
        <f t="shared" si="60"/>
        <v/>
      </c>
      <c r="F261" s="24"/>
      <c r="G261" s="13"/>
      <c r="H261" s="2" t="str">
        <f t="shared" si="61"/>
        <v/>
      </c>
      <c r="I261" s="24"/>
      <c r="J261" s="13"/>
      <c r="K261" s="2" t="str">
        <f t="shared" si="62"/>
        <v/>
      </c>
      <c r="L261" s="24"/>
      <c r="M261" s="13"/>
      <c r="N261" s="2" t="str">
        <f t="shared" si="63"/>
        <v/>
      </c>
      <c r="O261" s="24"/>
      <c r="P261" s="13"/>
      <c r="Q261" s="2" t="str">
        <f t="shared" si="64"/>
        <v/>
      </c>
    </row>
    <row r="262" spans="1:17">
      <c r="A262" s="10" t="s">
        <v>37</v>
      </c>
      <c r="B262" s="11" t="s">
        <v>13</v>
      </c>
      <c r="C262" s="24">
        <v>1</v>
      </c>
      <c r="D262" s="13">
        <v>4</v>
      </c>
      <c r="E262" s="2">
        <f t="shared" si="60"/>
        <v>3</v>
      </c>
      <c r="F262" s="24"/>
      <c r="G262" s="13"/>
      <c r="H262" s="2" t="str">
        <f t="shared" si="61"/>
        <v/>
      </c>
      <c r="I262" s="24"/>
      <c r="J262" s="13"/>
      <c r="K262" s="2" t="str">
        <f t="shared" si="62"/>
        <v/>
      </c>
      <c r="L262" s="24"/>
      <c r="M262" s="13"/>
      <c r="N262" s="2" t="str">
        <f t="shared" si="63"/>
        <v/>
      </c>
      <c r="O262" s="24"/>
      <c r="P262" s="13"/>
      <c r="Q262" s="2" t="str">
        <f t="shared" si="64"/>
        <v/>
      </c>
    </row>
    <row r="263" spans="1:17">
      <c r="A263" s="10" t="s">
        <v>38</v>
      </c>
      <c r="B263" s="11" t="s">
        <v>20</v>
      </c>
      <c r="C263" s="24"/>
      <c r="D263" s="13"/>
      <c r="E263" s="2" t="str">
        <f t="shared" si="60"/>
        <v/>
      </c>
      <c r="F263" s="24"/>
      <c r="G263" s="13"/>
      <c r="H263" s="2" t="str">
        <f t="shared" si="61"/>
        <v/>
      </c>
      <c r="I263" s="24"/>
      <c r="J263" s="13"/>
      <c r="K263" s="2" t="str">
        <f t="shared" si="62"/>
        <v/>
      </c>
      <c r="L263" s="24"/>
      <c r="M263" s="13"/>
      <c r="N263" s="2" t="str">
        <f t="shared" si="63"/>
        <v/>
      </c>
      <c r="O263" s="24"/>
      <c r="P263" s="13"/>
      <c r="Q263" s="2" t="str">
        <f t="shared" si="64"/>
        <v/>
      </c>
    </row>
    <row r="264" spans="1:17">
      <c r="A264" s="10" t="s">
        <v>39</v>
      </c>
      <c r="B264" s="11" t="s">
        <v>15</v>
      </c>
      <c r="C264" s="24"/>
      <c r="D264" s="13"/>
      <c r="E264" s="2" t="str">
        <f t="shared" si="60"/>
        <v/>
      </c>
      <c r="F264" s="24"/>
      <c r="G264" s="13"/>
      <c r="H264" s="2" t="str">
        <f t="shared" si="61"/>
        <v/>
      </c>
      <c r="I264" s="24"/>
      <c r="J264" s="13"/>
      <c r="K264" s="2" t="str">
        <f t="shared" si="62"/>
        <v/>
      </c>
      <c r="L264" s="24"/>
      <c r="M264" s="13"/>
      <c r="N264" s="2" t="str">
        <f t="shared" si="63"/>
        <v/>
      </c>
      <c r="O264" s="24"/>
      <c r="P264" s="13"/>
      <c r="Q264" s="2" t="str">
        <f t="shared" si="64"/>
        <v/>
      </c>
    </row>
    <row r="265" spans="1:17">
      <c r="A265" s="5" t="s">
        <v>41</v>
      </c>
      <c r="B265" s="7" t="s">
        <v>21</v>
      </c>
      <c r="C265" s="4">
        <f>SUM(C266:C269)</f>
        <v>615</v>
      </c>
      <c r="D265" s="4">
        <f>SUM(D266:D269)</f>
        <v>847</v>
      </c>
      <c r="E265" s="2">
        <f t="shared" si="60"/>
        <v>0.3772357723577236</v>
      </c>
      <c r="F265" s="4">
        <f>SUM(F266:F269)</f>
        <v>0</v>
      </c>
      <c r="G265" s="4">
        <f>SUM(G266:G269)</f>
        <v>0</v>
      </c>
      <c r="H265" s="2" t="str">
        <f t="shared" si="61"/>
        <v/>
      </c>
      <c r="I265" s="4">
        <f>SUM(I266:I269)</f>
        <v>0</v>
      </c>
      <c r="J265" s="4">
        <f>SUM(J266:J269)</f>
        <v>0</v>
      </c>
      <c r="K265" s="2" t="str">
        <f t="shared" si="62"/>
        <v/>
      </c>
      <c r="L265" s="4">
        <f>SUM(L266:L269)</f>
        <v>16</v>
      </c>
      <c r="M265" s="4">
        <f>SUM(M266:M269)</f>
        <v>20</v>
      </c>
      <c r="N265" s="2">
        <f t="shared" si="63"/>
        <v>0.25</v>
      </c>
      <c r="O265" s="4">
        <f>SUM(O266:O269)</f>
        <v>0</v>
      </c>
      <c r="P265" s="4">
        <f>SUM(P266:P269)</f>
        <v>0</v>
      </c>
      <c r="Q265" s="2" t="str">
        <f t="shared" si="64"/>
        <v/>
      </c>
    </row>
    <row r="266" spans="1:17">
      <c r="A266" s="10" t="s">
        <v>40</v>
      </c>
      <c r="B266" s="11" t="s">
        <v>22</v>
      </c>
      <c r="C266" s="24">
        <v>141</v>
      </c>
      <c r="D266" s="13">
        <v>147</v>
      </c>
      <c r="E266" s="2">
        <f t="shared" si="60"/>
        <v>4.2553191489361701E-2</v>
      </c>
      <c r="F266" s="24"/>
      <c r="G266" s="13"/>
      <c r="H266" s="2" t="str">
        <f t="shared" si="61"/>
        <v/>
      </c>
      <c r="I266" s="24"/>
      <c r="J266" s="13"/>
      <c r="K266" s="2" t="str">
        <f t="shared" si="62"/>
        <v/>
      </c>
      <c r="L266" s="24">
        <v>8</v>
      </c>
      <c r="M266" s="13">
        <v>11</v>
      </c>
      <c r="N266" s="2">
        <f t="shared" si="63"/>
        <v>0.375</v>
      </c>
      <c r="O266" s="24"/>
      <c r="P266" s="13"/>
      <c r="Q266" s="2" t="str">
        <f t="shared" si="64"/>
        <v/>
      </c>
    </row>
    <row r="267" spans="1:17" ht="24">
      <c r="A267" s="10" t="s">
        <v>42</v>
      </c>
      <c r="B267" s="11" t="s">
        <v>23</v>
      </c>
      <c r="C267" s="24">
        <v>127</v>
      </c>
      <c r="D267" s="13">
        <v>204</v>
      </c>
      <c r="E267" s="2">
        <f t="shared" si="60"/>
        <v>0.60629921259842523</v>
      </c>
      <c r="F267" s="24"/>
      <c r="G267" s="13"/>
      <c r="H267" s="2" t="str">
        <f t="shared" si="61"/>
        <v/>
      </c>
      <c r="I267" s="24"/>
      <c r="J267" s="13"/>
      <c r="K267" s="2" t="str">
        <f t="shared" si="62"/>
        <v/>
      </c>
      <c r="L267" s="24">
        <v>8</v>
      </c>
      <c r="M267" s="13">
        <v>9</v>
      </c>
      <c r="N267" s="2">
        <f t="shared" si="63"/>
        <v>0.125</v>
      </c>
      <c r="O267" s="24"/>
      <c r="P267" s="13"/>
      <c r="Q267" s="2" t="str">
        <f t="shared" si="64"/>
        <v/>
      </c>
    </row>
    <row r="268" spans="1:17">
      <c r="A268" s="10" t="s">
        <v>43</v>
      </c>
      <c r="B268" s="11" t="s">
        <v>24</v>
      </c>
      <c r="C268" s="24">
        <v>347</v>
      </c>
      <c r="D268" s="13">
        <v>496</v>
      </c>
      <c r="E268" s="2">
        <f t="shared" si="60"/>
        <v>0.42939481268011526</v>
      </c>
      <c r="F268" s="24"/>
      <c r="G268" s="13"/>
      <c r="H268" s="2" t="str">
        <f t="shared" si="61"/>
        <v/>
      </c>
      <c r="I268" s="24"/>
      <c r="J268" s="13"/>
      <c r="K268" s="2" t="str">
        <f t="shared" si="62"/>
        <v/>
      </c>
      <c r="L268" s="24"/>
      <c r="M268" s="13"/>
      <c r="N268" s="2" t="str">
        <f t="shared" si="63"/>
        <v/>
      </c>
      <c r="O268" s="24"/>
      <c r="P268" s="13"/>
      <c r="Q268" s="2" t="str">
        <f t="shared" si="64"/>
        <v/>
      </c>
    </row>
    <row r="269" spans="1:17">
      <c r="A269" s="10" t="s">
        <v>44</v>
      </c>
      <c r="B269" s="11" t="s">
        <v>15</v>
      </c>
      <c r="C269" s="24"/>
      <c r="D269" s="13"/>
      <c r="E269" s="2" t="str">
        <f t="shared" si="60"/>
        <v/>
      </c>
      <c r="F269" s="24"/>
      <c r="G269" s="13"/>
      <c r="H269" s="2" t="str">
        <f t="shared" si="61"/>
        <v/>
      </c>
      <c r="I269" s="24"/>
      <c r="J269" s="13"/>
      <c r="K269" s="2" t="str">
        <f t="shared" si="62"/>
        <v/>
      </c>
      <c r="L269" s="24"/>
      <c r="M269" s="13"/>
      <c r="N269" s="2" t="str">
        <f t="shared" si="63"/>
        <v/>
      </c>
      <c r="O269" s="24"/>
      <c r="P269" s="13"/>
      <c r="Q269" s="2" t="str">
        <f t="shared" si="64"/>
        <v/>
      </c>
    </row>
    <row r="270" spans="1:17" ht="11.45" customHeight="1">
      <c r="A270" s="34" t="s">
        <v>58</v>
      </c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6"/>
    </row>
    <row r="271" spans="1:17">
      <c r="A271" s="4">
        <v>1</v>
      </c>
      <c r="B271" s="7" t="s">
        <v>9</v>
      </c>
      <c r="C271" s="4">
        <f>SUM(C272:C277)</f>
        <v>203</v>
      </c>
      <c r="D271" s="4">
        <f>SUM(D272:D277)</f>
        <v>234</v>
      </c>
      <c r="E271" s="2">
        <f t="shared" ref="E271:E291" si="65">IF(C271=0,"",(D271-C271)/C271)</f>
        <v>0.15270935960591134</v>
      </c>
      <c r="F271" s="4">
        <f>SUM(F272:F277)</f>
        <v>0</v>
      </c>
      <c r="G271" s="4">
        <f>SUM(G272:G277)</f>
        <v>0</v>
      </c>
      <c r="H271" s="2" t="str">
        <f t="shared" ref="H271:H291" si="66">IF(F271=0,"",(G271-F271)/F271)</f>
        <v/>
      </c>
      <c r="I271" s="4">
        <f>SUM(I272:I277)</f>
        <v>0</v>
      </c>
      <c r="J271" s="4">
        <f>SUM(J272:J277)</f>
        <v>0</v>
      </c>
      <c r="K271" s="2" t="str">
        <f t="shared" ref="K271:K291" si="67">IF(I271=0,"",(J271-I271)/I271)</f>
        <v/>
      </c>
      <c r="L271" s="4">
        <f>SUM(L272:L277)</f>
        <v>0</v>
      </c>
      <c r="M271" s="4">
        <f>SUM(M272:M277)</f>
        <v>0</v>
      </c>
      <c r="N271" s="2" t="str">
        <f t="shared" ref="N271:N291" si="68">IF(L271=0,"",(M271-L271)/L271)</f>
        <v/>
      </c>
      <c r="O271" s="4">
        <f>SUM(O272:O277)</f>
        <v>0</v>
      </c>
      <c r="P271" s="4">
        <f>SUM(P272:P277)</f>
        <v>0</v>
      </c>
      <c r="Q271" s="2" t="str">
        <f t="shared" ref="Q271:Q291" si="69">IF(O271=0,"",(P271-O271)/O271)</f>
        <v/>
      </c>
    </row>
    <row r="272" spans="1:17">
      <c r="A272" s="10" t="s">
        <v>25</v>
      </c>
      <c r="B272" s="11" t="s">
        <v>10</v>
      </c>
      <c r="C272" s="24"/>
      <c r="D272" s="13"/>
      <c r="E272" s="2" t="str">
        <f t="shared" si="65"/>
        <v/>
      </c>
      <c r="F272" s="24"/>
      <c r="G272" s="13"/>
      <c r="H272" s="2" t="str">
        <f t="shared" si="66"/>
        <v/>
      </c>
      <c r="I272" s="24"/>
      <c r="J272" s="13"/>
      <c r="K272" s="2" t="str">
        <f t="shared" si="67"/>
        <v/>
      </c>
      <c r="L272" s="24"/>
      <c r="M272" s="13"/>
      <c r="N272" s="2" t="str">
        <f t="shared" si="68"/>
        <v/>
      </c>
      <c r="O272" s="24"/>
      <c r="P272" s="13"/>
      <c r="Q272" s="2" t="str">
        <f t="shared" si="69"/>
        <v/>
      </c>
    </row>
    <row r="273" spans="1:17">
      <c r="A273" s="10" t="s">
        <v>26</v>
      </c>
      <c r="B273" s="11" t="s">
        <v>11</v>
      </c>
      <c r="C273" s="24">
        <v>18</v>
      </c>
      <c r="D273" s="13">
        <v>6</v>
      </c>
      <c r="E273" s="2">
        <f t="shared" si="65"/>
        <v>-0.66666666666666663</v>
      </c>
      <c r="F273" s="24"/>
      <c r="G273" s="13"/>
      <c r="H273" s="2" t="str">
        <f t="shared" si="66"/>
        <v/>
      </c>
      <c r="I273" s="24"/>
      <c r="J273" s="13"/>
      <c r="K273" s="2" t="str">
        <f t="shared" si="67"/>
        <v/>
      </c>
      <c r="L273" s="24"/>
      <c r="M273" s="13"/>
      <c r="N273" s="2" t="str">
        <f t="shared" si="68"/>
        <v/>
      </c>
      <c r="O273" s="24"/>
      <c r="P273" s="13"/>
      <c r="Q273" s="2" t="str">
        <f t="shared" si="69"/>
        <v/>
      </c>
    </row>
    <row r="274" spans="1:17">
      <c r="A274" s="10" t="s">
        <v>27</v>
      </c>
      <c r="B274" s="11" t="s">
        <v>12</v>
      </c>
      <c r="C274" s="24">
        <v>51</v>
      </c>
      <c r="D274" s="13">
        <v>79</v>
      </c>
      <c r="E274" s="2">
        <f t="shared" si="65"/>
        <v>0.5490196078431373</v>
      </c>
      <c r="F274" s="24"/>
      <c r="G274" s="13"/>
      <c r="H274" s="2" t="str">
        <f t="shared" si="66"/>
        <v/>
      </c>
      <c r="I274" s="24"/>
      <c r="J274" s="13"/>
      <c r="K274" s="2" t="str">
        <f t="shared" si="67"/>
        <v/>
      </c>
      <c r="L274" s="24"/>
      <c r="M274" s="13"/>
      <c r="N274" s="2" t="str">
        <f t="shared" si="68"/>
        <v/>
      </c>
      <c r="O274" s="24"/>
      <c r="P274" s="13"/>
      <c r="Q274" s="2" t="str">
        <f t="shared" si="69"/>
        <v/>
      </c>
    </row>
    <row r="275" spans="1:17">
      <c r="A275" s="10" t="s">
        <v>28</v>
      </c>
      <c r="B275" s="11" t="s">
        <v>13</v>
      </c>
      <c r="C275" s="24"/>
      <c r="D275" s="13"/>
      <c r="E275" s="2" t="str">
        <f t="shared" si="65"/>
        <v/>
      </c>
      <c r="F275" s="24"/>
      <c r="G275" s="13"/>
      <c r="H275" s="2" t="str">
        <f t="shared" si="66"/>
        <v/>
      </c>
      <c r="I275" s="24"/>
      <c r="J275" s="13"/>
      <c r="K275" s="2" t="str">
        <f t="shared" si="67"/>
        <v/>
      </c>
      <c r="L275" s="24"/>
      <c r="M275" s="13"/>
      <c r="N275" s="2" t="str">
        <f t="shared" si="68"/>
        <v/>
      </c>
      <c r="O275" s="24"/>
      <c r="P275" s="13"/>
      <c r="Q275" s="2" t="str">
        <f t="shared" si="69"/>
        <v/>
      </c>
    </row>
    <row r="276" spans="1:17">
      <c r="A276" s="10" t="s">
        <v>32</v>
      </c>
      <c r="B276" s="11" t="s">
        <v>14</v>
      </c>
      <c r="C276" s="24">
        <v>58</v>
      </c>
      <c r="D276" s="13">
        <v>72</v>
      </c>
      <c r="E276" s="2">
        <f t="shared" si="65"/>
        <v>0.2413793103448276</v>
      </c>
      <c r="F276" s="24"/>
      <c r="G276" s="13"/>
      <c r="H276" s="2" t="str">
        <f t="shared" si="66"/>
        <v/>
      </c>
      <c r="I276" s="24"/>
      <c r="J276" s="13"/>
      <c r="K276" s="2" t="str">
        <f t="shared" si="67"/>
        <v/>
      </c>
      <c r="L276" s="24"/>
      <c r="M276" s="13"/>
      <c r="N276" s="2" t="str">
        <f t="shared" si="68"/>
        <v/>
      </c>
      <c r="O276" s="24"/>
      <c r="P276" s="13"/>
      <c r="Q276" s="2" t="str">
        <f t="shared" si="69"/>
        <v/>
      </c>
    </row>
    <row r="277" spans="1:17">
      <c r="A277" s="10" t="s">
        <v>33</v>
      </c>
      <c r="B277" s="11" t="s">
        <v>15</v>
      </c>
      <c r="C277" s="24">
        <v>76</v>
      </c>
      <c r="D277" s="13">
        <v>77</v>
      </c>
      <c r="E277" s="2">
        <f t="shared" si="65"/>
        <v>1.3157894736842105E-2</v>
      </c>
      <c r="F277" s="24"/>
      <c r="G277" s="13"/>
      <c r="H277" s="2" t="str">
        <f t="shared" si="66"/>
        <v/>
      </c>
      <c r="I277" s="24"/>
      <c r="J277" s="13"/>
      <c r="K277" s="2" t="str">
        <f t="shared" si="67"/>
        <v/>
      </c>
      <c r="L277" s="24"/>
      <c r="M277" s="13"/>
      <c r="N277" s="2" t="str">
        <f t="shared" si="68"/>
        <v/>
      </c>
      <c r="O277" s="24"/>
      <c r="P277" s="13"/>
      <c r="Q277" s="2" t="str">
        <f t="shared" si="69"/>
        <v/>
      </c>
    </row>
    <row r="278" spans="1:17">
      <c r="A278" s="5" t="s">
        <v>34</v>
      </c>
      <c r="B278" s="7" t="s">
        <v>16</v>
      </c>
      <c r="C278" s="4">
        <f>SUM(C282:C286)+C279</f>
        <v>0</v>
      </c>
      <c r="D278" s="4">
        <f>SUM(D282:D286)+D279</f>
        <v>0</v>
      </c>
      <c r="E278" s="2" t="str">
        <f t="shared" si="65"/>
        <v/>
      </c>
      <c r="F278" s="4">
        <f>SUM(F282:F286)+F279</f>
        <v>0</v>
      </c>
      <c r="G278" s="4">
        <f>SUM(G282:G286)+G279</f>
        <v>0</v>
      </c>
      <c r="H278" s="2" t="str">
        <f t="shared" si="66"/>
        <v/>
      </c>
      <c r="I278" s="4">
        <f>SUM(I282:I286)+I279</f>
        <v>0</v>
      </c>
      <c r="J278" s="4">
        <f>SUM(J282:J286)+J279</f>
        <v>0</v>
      </c>
      <c r="K278" s="2" t="str">
        <f t="shared" si="67"/>
        <v/>
      </c>
      <c r="L278" s="4">
        <f>SUM(L282:L286)+L279</f>
        <v>0</v>
      </c>
      <c r="M278" s="4">
        <f>SUM(M282:M286)+M279</f>
        <v>0</v>
      </c>
      <c r="N278" s="2" t="str">
        <f t="shared" si="68"/>
        <v/>
      </c>
      <c r="O278" s="4">
        <f>SUM(O282:O286)+O279</f>
        <v>0</v>
      </c>
      <c r="P278" s="4">
        <f>SUM(P282:P286)+P279</f>
        <v>0</v>
      </c>
      <c r="Q278" s="2" t="str">
        <f t="shared" si="69"/>
        <v/>
      </c>
    </row>
    <row r="279" spans="1:17">
      <c r="A279" s="5" t="s">
        <v>29</v>
      </c>
      <c r="B279" s="7" t="s">
        <v>17</v>
      </c>
      <c r="C279" s="4">
        <f>SUM(C280:C281)</f>
        <v>0</v>
      </c>
      <c r="D279" s="4">
        <f>SUM(D280:D281)</f>
        <v>0</v>
      </c>
      <c r="E279" s="2" t="str">
        <f t="shared" si="65"/>
        <v/>
      </c>
      <c r="F279" s="4">
        <f>SUM(F280:F281)</f>
        <v>0</v>
      </c>
      <c r="G279" s="4">
        <f>SUM(G280:G281)</f>
        <v>0</v>
      </c>
      <c r="H279" s="2" t="str">
        <f t="shared" si="66"/>
        <v/>
      </c>
      <c r="I279" s="4">
        <f>SUM(I280:I281)</f>
        <v>0</v>
      </c>
      <c r="J279" s="4">
        <f>SUM(J280:J281)</f>
        <v>0</v>
      </c>
      <c r="K279" s="2" t="str">
        <f t="shared" si="67"/>
        <v/>
      </c>
      <c r="L279" s="4">
        <f>SUM(L280:L281)</f>
        <v>0</v>
      </c>
      <c r="M279" s="4">
        <f>SUM(M280:M281)</f>
        <v>0</v>
      </c>
      <c r="N279" s="2" t="str">
        <f t="shared" si="68"/>
        <v/>
      </c>
      <c r="O279" s="4">
        <f>SUM(O280:O281)</f>
        <v>0</v>
      </c>
      <c r="P279" s="4">
        <f>SUM(P280:P281)</f>
        <v>0</v>
      </c>
      <c r="Q279" s="2" t="str">
        <f t="shared" si="69"/>
        <v/>
      </c>
    </row>
    <row r="280" spans="1:17">
      <c r="A280" s="10" t="s">
        <v>30</v>
      </c>
      <c r="B280" s="11" t="s">
        <v>18</v>
      </c>
      <c r="C280" s="24"/>
      <c r="D280" s="13"/>
      <c r="E280" s="2" t="str">
        <f t="shared" si="65"/>
        <v/>
      </c>
      <c r="F280" s="24"/>
      <c r="G280" s="13"/>
      <c r="H280" s="2" t="str">
        <f t="shared" si="66"/>
        <v/>
      </c>
      <c r="I280" s="24"/>
      <c r="J280" s="13"/>
      <c r="K280" s="2" t="str">
        <f t="shared" si="67"/>
        <v/>
      </c>
      <c r="L280" s="24"/>
      <c r="M280" s="13"/>
      <c r="N280" s="2" t="str">
        <f t="shared" si="68"/>
        <v/>
      </c>
      <c r="O280" s="24"/>
      <c r="P280" s="13"/>
      <c r="Q280" s="2" t="str">
        <f t="shared" si="69"/>
        <v/>
      </c>
    </row>
    <row r="281" spans="1:17">
      <c r="A281" s="10" t="s">
        <v>31</v>
      </c>
      <c r="B281" s="11" t="s">
        <v>19</v>
      </c>
      <c r="C281" s="24"/>
      <c r="D281" s="13"/>
      <c r="E281" s="2" t="str">
        <f t="shared" si="65"/>
        <v/>
      </c>
      <c r="F281" s="24"/>
      <c r="G281" s="13"/>
      <c r="H281" s="2" t="str">
        <f t="shared" si="66"/>
        <v/>
      </c>
      <c r="I281" s="24"/>
      <c r="J281" s="13"/>
      <c r="K281" s="2" t="str">
        <f t="shared" si="67"/>
        <v/>
      </c>
      <c r="L281" s="24"/>
      <c r="M281" s="13"/>
      <c r="N281" s="2" t="str">
        <f t="shared" si="68"/>
        <v/>
      </c>
      <c r="O281" s="24"/>
      <c r="P281" s="13"/>
      <c r="Q281" s="2" t="str">
        <f t="shared" si="69"/>
        <v/>
      </c>
    </row>
    <row r="282" spans="1:17">
      <c r="A282" s="10" t="s">
        <v>35</v>
      </c>
      <c r="B282" s="11" t="s">
        <v>11</v>
      </c>
      <c r="C282" s="24"/>
      <c r="D282" s="13"/>
      <c r="E282" s="2" t="str">
        <f t="shared" si="65"/>
        <v/>
      </c>
      <c r="F282" s="24"/>
      <c r="G282" s="13"/>
      <c r="H282" s="2" t="str">
        <f t="shared" si="66"/>
        <v/>
      </c>
      <c r="I282" s="24"/>
      <c r="J282" s="13"/>
      <c r="K282" s="2" t="str">
        <f t="shared" si="67"/>
        <v/>
      </c>
      <c r="L282" s="24"/>
      <c r="M282" s="13"/>
      <c r="N282" s="2" t="str">
        <f t="shared" si="68"/>
        <v/>
      </c>
      <c r="O282" s="24"/>
      <c r="P282" s="13"/>
      <c r="Q282" s="2" t="str">
        <f t="shared" si="69"/>
        <v/>
      </c>
    </row>
    <row r="283" spans="1:17">
      <c r="A283" s="10" t="s">
        <v>36</v>
      </c>
      <c r="B283" s="11" t="s">
        <v>12</v>
      </c>
      <c r="C283" s="24"/>
      <c r="D283" s="13"/>
      <c r="E283" s="2" t="str">
        <f t="shared" si="65"/>
        <v/>
      </c>
      <c r="F283" s="24"/>
      <c r="G283" s="13"/>
      <c r="H283" s="2" t="str">
        <f t="shared" si="66"/>
        <v/>
      </c>
      <c r="I283" s="24"/>
      <c r="J283" s="13"/>
      <c r="K283" s="2" t="str">
        <f t="shared" si="67"/>
        <v/>
      </c>
      <c r="L283" s="24"/>
      <c r="M283" s="13"/>
      <c r="N283" s="2" t="str">
        <f t="shared" si="68"/>
        <v/>
      </c>
      <c r="O283" s="24"/>
      <c r="P283" s="13"/>
      <c r="Q283" s="2" t="str">
        <f t="shared" si="69"/>
        <v/>
      </c>
    </row>
    <row r="284" spans="1:17">
      <c r="A284" s="10" t="s">
        <v>37</v>
      </c>
      <c r="B284" s="11" t="s">
        <v>13</v>
      </c>
      <c r="C284" s="24"/>
      <c r="D284" s="13"/>
      <c r="E284" s="2" t="str">
        <f t="shared" si="65"/>
        <v/>
      </c>
      <c r="F284" s="24"/>
      <c r="G284" s="13"/>
      <c r="H284" s="2" t="str">
        <f t="shared" si="66"/>
        <v/>
      </c>
      <c r="I284" s="24"/>
      <c r="J284" s="13"/>
      <c r="K284" s="2" t="str">
        <f t="shared" si="67"/>
        <v/>
      </c>
      <c r="L284" s="24"/>
      <c r="M284" s="13"/>
      <c r="N284" s="2" t="str">
        <f t="shared" si="68"/>
        <v/>
      </c>
      <c r="O284" s="24"/>
      <c r="P284" s="13"/>
      <c r="Q284" s="2" t="str">
        <f t="shared" si="69"/>
        <v/>
      </c>
    </row>
    <row r="285" spans="1:17">
      <c r="A285" s="10" t="s">
        <v>38</v>
      </c>
      <c r="B285" s="11" t="s">
        <v>20</v>
      </c>
      <c r="C285" s="24"/>
      <c r="D285" s="13"/>
      <c r="E285" s="2" t="str">
        <f t="shared" si="65"/>
        <v/>
      </c>
      <c r="F285" s="24"/>
      <c r="G285" s="13"/>
      <c r="H285" s="2" t="str">
        <f t="shared" si="66"/>
        <v/>
      </c>
      <c r="I285" s="24"/>
      <c r="J285" s="13"/>
      <c r="K285" s="2" t="str">
        <f t="shared" si="67"/>
        <v/>
      </c>
      <c r="L285" s="24"/>
      <c r="M285" s="13"/>
      <c r="N285" s="2" t="str">
        <f t="shared" si="68"/>
        <v/>
      </c>
      <c r="O285" s="24"/>
      <c r="P285" s="13"/>
      <c r="Q285" s="2" t="str">
        <f t="shared" si="69"/>
        <v/>
      </c>
    </row>
    <row r="286" spans="1:17">
      <c r="A286" s="10" t="s">
        <v>39</v>
      </c>
      <c r="B286" s="11" t="s">
        <v>15</v>
      </c>
      <c r="C286" s="24"/>
      <c r="D286" s="13"/>
      <c r="E286" s="2" t="str">
        <f t="shared" si="65"/>
        <v/>
      </c>
      <c r="F286" s="24"/>
      <c r="G286" s="13"/>
      <c r="H286" s="2" t="str">
        <f t="shared" si="66"/>
        <v/>
      </c>
      <c r="I286" s="24"/>
      <c r="J286" s="13"/>
      <c r="K286" s="2" t="str">
        <f t="shared" si="67"/>
        <v/>
      </c>
      <c r="L286" s="24"/>
      <c r="M286" s="13"/>
      <c r="N286" s="2" t="str">
        <f t="shared" si="68"/>
        <v/>
      </c>
      <c r="O286" s="24"/>
      <c r="P286" s="13"/>
      <c r="Q286" s="2" t="str">
        <f t="shared" si="69"/>
        <v/>
      </c>
    </row>
    <row r="287" spans="1:17">
      <c r="A287" s="5" t="s">
        <v>41</v>
      </c>
      <c r="B287" s="7" t="s">
        <v>21</v>
      </c>
      <c r="C287" s="4">
        <f>SUM(C288:C291)</f>
        <v>203</v>
      </c>
      <c r="D287" s="4">
        <f>SUM(D288:D291)</f>
        <v>234</v>
      </c>
      <c r="E287" s="2">
        <f t="shared" si="65"/>
        <v>0.15270935960591134</v>
      </c>
      <c r="F287" s="4">
        <f>SUM(F288:F291)</f>
        <v>0</v>
      </c>
      <c r="G287" s="4">
        <f>SUM(G288:G291)</f>
        <v>0</v>
      </c>
      <c r="H287" s="2" t="str">
        <f t="shared" si="66"/>
        <v/>
      </c>
      <c r="I287" s="4">
        <f>SUM(I288:I291)</f>
        <v>0</v>
      </c>
      <c r="J287" s="4">
        <f>SUM(J288:J291)</f>
        <v>0</v>
      </c>
      <c r="K287" s="2" t="str">
        <f t="shared" si="67"/>
        <v/>
      </c>
      <c r="L287" s="4">
        <f>SUM(L288:L291)</f>
        <v>0</v>
      </c>
      <c r="M287" s="4">
        <f>SUM(M288:M291)</f>
        <v>0</v>
      </c>
      <c r="N287" s="2" t="str">
        <f t="shared" si="68"/>
        <v/>
      </c>
      <c r="O287" s="4">
        <f>SUM(O288:O291)</f>
        <v>0</v>
      </c>
      <c r="P287" s="4">
        <f>SUM(P288:P291)</f>
        <v>0</v>
      </c>
      <c r="Q287" s="2" t="str">
        <f t="shared" si="69"/>
        <v/>
      </c>
    </row>
    <row r="288" spans="1:17">
      <c r="A288" s="10" t="s">
        <v>40</v>
      </c>
      <c r="B288" s="11" t="s">
        <v>22</v>
      </c>
      <c r="C288" s="24">
        <v>18</v>
      </c>
      <c r="D288" s="13">
        <v>6</v>
      </c>
      <c r="E288" s="2">
        <f t="shared" si="65"/>
        <v>-0.66666666666666663</v>
      </c>
      <c r="F288" s="24"/>
      <c r="G288" s="13"/>
      <c r="H288" s="2" t="str">
        <f t="shared" si="66"/>
        <v/>
      </c>
      <c r="I288" s="24"/>
      <c r="J288" s="13"/>
      <c r="K288" s="2" t="str">
        <f t="shared" si="67"/>
        <v/>
      </c>
      <c r="L288" s="24"/>
      <c r="M288" s="13"/>
      <c r="N288" s="2" t="str">
        <f t="shared" si="68"/>
        <v/>
      </c>
      <c r="O288" s="24"/>
      <c r="P288" s="13"/>
      <c r="Q288" s="2" t="str">
        <f t="shared" si="69"/>
        <v/>
      </c>
    </row>
    <row r="289" spans="1:17" ht="24">
      <c r="A289" s="10" t="s">
        <v>42</v>
      </c>
      <c r="B289" s="11" t="s">
        <v>23</v>
      </c>
      <c r="C289" s="24"/>
      <c r="D289" s="13"/>
      <c r="E289" s="2" t="str">
        <f t="shared" si="65"/>
        <v/>
      </c>
      <c r="F289" s="24"/>
      <c r="G289" s="13"/>
      <c r="H289" s="2" t="str">
        <f t="shared" si="66"/>
        <v/>
      </c>
      <c r="I289" s="24"/>
      <c r="J289" s="13"/>
      <c r="K289" s="2" t="str">
        <f t="shared" si="67"/>
        <v/>
      </c>
      <c r="L289" s="24"/>
      <c r="M289" s="13"/>
      <c r="N289" s="2" t="str">
        <f t="shared" si="68"/>
        <v/>
      </c>
      <c r="O289" s="24"/>
      <c r="P289" s="13"/>
      <c r="Q289" s="2" t="str">
        <f t="shared" si="69"/>
        <v/>
      </c>
    </row>
    <row r="290" spans="1:17">
      <c r="A290" s="10" t="s">
        <v>43</v>
      </c>
      <c r="B290" s="11" t="s">
        <v>24</v>
      </c>
      <c r="C290" s="24">
        <v>51</v>
      </c>
      <c r="D290" s="13">
        <v>79</v>
      </c>
      <c r="E290" s="2">
        <f t="shared" si="65"/>
        <v>0.5490196078431373</v>
      </c>
      <c r="F290" s="24"/>
      <c r="G290" s="13"/>
      <c r="H290" s="2" t="str">
        <f t="shared" si="66"/>
        <v/>
      </c>
      <c r="I290" s="24"/>
      <c r="J290" s="13"/>
      <c r="K290" s="2" t="str">
        <f t="shared" si="67"/>
        <v/>
      </c>
      <c r="L290" s="24"/>
      <c r="M290" s="13"/>
      <c r="N290" s="2" t="str">
        <f t="shared" si="68"/>
        <v/>
      </c>
      <c r="O290" s="24"/>
      <c r="P290" s="13"/>
      <c r="Q290" s="2" t="str">
        <f t="shared" si="69"/>
        <v/>
      </c>
    </row>
    <row r="291" spans="1:17">
      <c r="A291" s="10" t="s">
        <v>44</v>
      </c>
      <c r="B291" s="11" t="s">
        <v>15</v>
      </c>
      <c r="C291" s="24">
        <v>134</v>
      </c>
      <c r="D291" s="13">
        <v>149</v>
      </c>
      <c r="E291" s="2">
        <f t="shared" si="65"/>
        <v>0.11194029850746269</v>
      </c>
      <c r="F291" s="24"/>
      <c r="G291" s="13"/>
      <c r="H291" s="2" t="str">
        <f t="shared" si="66"/>
        <v/>
      </c>
      <c r="I291" s="24"/>
      <c r="J291" s="13"/>
      <c r="K291" s="2" t="str">
        <f t="shared" si="67"/>
        <v/>
      </c>
      <c r="L291" s="24"/>
      <c r="M291" s="13"/>
      <c r="N291" s="2" t="str">
        <f t="shared" si="68"/>
        <v/>
      </c>
      <c r="O291" s="24"/>
      <c r="P291" s="13"/>
      <c r="Q291" s="2" t="str">
        <f t="shared" si="69"/>
        <v/>
      </c>
    </row>
    <row r="292" spans="1:17" ht="11.45" customHeight="1">
      <c r="A292" s="34" t="s">
        <v>59</v>
      </c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6"/>
    </row>
    <row r="293" spans="1:17">
      <c r="A293" s="4">
        <v>1</v>
      </c>
      <c r="B293" s="7" t="s">
        <v>9</v>
      </c>
      <c r="C293" s="4">
        <f>SUM(C294:C299)</f>
        <v>247</v>
      </c>
      <c r="D293" s="4">
        <f>SUM(D294:D299)</f>
        <v>175</v>
      </c>
      <c r="E293" s="2">
        <f t="shared" ref="E293:E313" si="70">IF(C293=0,"",(D293-C293)/C293)</f>
        <v>-0.291497975708502</v>
      </c>
      <c r="F293" s="4">
        <f>SUM(F294:F299)</f>
        <v>1403</v>
      </c>
      <c r="G293" s="4">
        <f>SUM(G294:G299)</f>
        <v>1684</v>
      </c>
      <c r="H293" s="2">
        <f t="shared" ref="H293:H313" si="71">IF(F293=0,"",(G293-F293)/F293)</f>
        <v>0.20028510334996436</v>
      </c>
      <c r="I293" s="4">
        <f>SUM(I294:I299)</f>
        <v>0</v>
      </c>
      <c r="J293" s="4">
        <f>SUM(J294:J299)</f>
        <v>0</v>
      </c>
      <c r="K293" s="2" t="str">
        <f t="shared" ref="K293:K313" si="72">IF(I293=0,"",(J293-I293)/I293)</f>
        <v/>
      </c>
      <c r="L293" s="4">
        <f>SUM(L294:L299)</f>
        <v>0</v>
      </c>
      <c r="M293" s="4">
        <f>SUM(M294:M299)</f>
        <v>0</v>
      </c>
      <c r="N293" s="2" t="str">
        <f t="shared" ref="N293:N313" si="73">IF(L293=0,"",(M293-L293)/L293)</f>
        <v/>
      </c>
      <c r="O293" s="4">
        <f>SUM(O294:O299)</f>
        <v>0</v>
      </c>
      <c r="P293" s="4">
        <f>SUM(P294:P299)</f>
        <v>0</v>
      </c>
      <c r="Q293" s="2" t="str">
        <f t="shared" ref="Q293:Q313" si="74">IF(O293=0,"",(P293-O293)/O293)</f>
        <v/>
      </c>
    </row>
    <row r="294" spans="1:17">
      <c r="A294" s="10" t="s">
        <v>25</v>
      </c>
      <c r="B294" s="11" t="s">
        <v>10</v>
      </c>
      <c r="C294" s="24"/>
      <c r="D294" s="27"/>
      <c r="E294" s="2" t="str">
        <f t="shared" si="70"/>
        <v/>
      </c>
      <c r="F294" s="24">
        <v>38</v>
      </c>
      <c r="G294" s="27"/>
      <c r="H294" s="2">
        <f t="shared" si="71"/>
        <v>-1</v>
      </c>
      <c r="I294" s="24"/>
      <c r="J294" s="13"/>
      <c r="K294" s="2" t="str">
        <f t="shared" si="72"/>
        <v/>
      </c>
      <c r="L294" s="24"/>
      <c r="M294" s="13"/>
      <c r="N294" s="2" t="str">
        <f t="shared" si="73"/>
        <v/>
      </c>
      <c r="O294" s="24"/>
      <c r="P294" s="13"/>
      <c r="Q294" s="2" t="str">
        <f t="shared" si="74"/>
        <v/>
      </c>
    </row>
    <row r="295" spans="1:17">
      <c r="A295" s="10" t="s">
        <v>26</v>
      </c>
      <c r="B295" s="11" t="s">
        <v>11</v>
      </c>
      <c r="C295" s="24">
        <v>90</v>
      </c>
      <c r="D295" s="27">
        <v>66</v>
      </c>
      <c r="E295" s="2">
        <f t="shared" si="70"/>
        <v>-0.26666666666666666</v>
      </c>
      <c r="F295" s="24"/>
      <c r="G295" s="27"/>
      <c r="H295" s="2" t="str">
        <f t="shared" si="71"/>
        <v/>
      </c>
      <c r="I295" s="24"/>
      <c r="J295" s="13"/>
      <c r="K295" s="2" t="str">
        <f t="shared" si="72"/>
        <v/>
      </c>
      <c r="L295" s="24"/>
      <c r="M295" s="13"/>
      <c r="N295" s="2" t="str">
        <f t="shared" si="73"/>
        <v/>
      </c>
      <c r="O295" s="24"/>
      <c r="P295" s="13"/>
      <c r="Q295" s="2" t="str">
        <f t="shared" si="74"/>
        <v/>
      </c>
    </row>
    <row r="296" spans="1:17">
      <c r="A296" s="10" t="s">
        <v>27</v>
      </c>
      <c r="B296" s="11" t="s">
        <v>12</v>
      </c>
      <c r="C296" s="24">
        <v>157</v>
      </c>
      <c r="D296" s="27">
        <v>73</v>
      </c>
      <c r="E296" s="2">
        <f t="shared" si="70"/>
        <v>-0.53503184713375795</v>
      </c>
      <c r="F296" s="24">
        <v>415</v>
      </c>
      <c r="G296" s="27">
        <v>866</v>
      </c>
      <c r="H296" s="2">
        <f t="shared" si="71"/>
        <v>1.0867469879518072</v>
      </c>
      <c r="I296" s="24"/>
      <c r="J296" s="13"/>
      <c r="K296" s="2" t="str">
        <f t="shared" si="72"/>
        <v/>
      </c>
      <c r="L296" s="24"/>
      <c r="M296" s="13"/>
      <c r="N296" s="2" t="str">
        <f t="shared" si="73"/>
        <v/>
      </c>
      <c r="O296" s="24"/>
      <c r="P296" s="13"/>
      <c r="Q296" s="2" t="str">
        <f t="shared" si="74"/>
        <v/>
      </c>
    </row>
    <row r="297" spans="1:17">
      <c r="A297" s="10" t="s">
        <v>28</v>
      </c>
      <c r="B297" s="11" t="s">
        <v>13</v>
      </c>
      <c r="C297" s="24"/>
      <c r="D297" s="27"/>
      <c r="E297" s="2" t="str">
        <f t="shared" si="70"/>
        <v/>
      </c>
      <c r="F297" s="24"/>
      <c r="G297" s="27"/>
      <c r="H297" s="2" t="str">
        <f t="shared" si="71"/>
        <v/>
      </c>
      <c r="I297" s="24"/>
      <c r="J297" s="13"/>
      <c r="K297" s="2" t="str">
        <f t="shared" si="72"/>
        <v/>
      </c>
      <c r="L297" s="24"/>
      <c r="M297" s="13"/>
      <c r="N297" s="2" t="str">
        <f t="shared" si="73"/>
        <v/>
      </c>
      <c r="O297" s="24"/>
      <c r="P297" s="13"/>
      <c r="Q297" s="2" t="str">
        <f t="shared" si="74"/>
        <v/>
      </c>
    </row>
    <row r="298" spans="1:17">
      <c r="A298" s="10" t="s">
        <v>32</v>
      </c>
      <c r="B298" s="11" t="s">
        <v>14</v>
      </c>
      <c r="C298" s="24">
        <v>0</v>
      </c>
      <c r="D298" s="27">
        <v>36</v>
      </c>
      <c r="E298" s="2" t="str">
        <f t="shared" si="70"/>
        <v/>
      </c>
      <c r="F298" s="24">
        <v>950</v>
      </c>
      <c r="G298" s="27">
        <v>818</v>
      </c>
      <c r="H298" s="2">
        <f t="shared" si="71"/>
        <v>-0.13894736842105262</v>
      </c>
      <c r="I298" s="24"/>
      <c r="J298" s="13"/>
      <c r="K298" s="2" t="str">
        <f t="shared" si="72"/>
        <v/>
      </c>
      <c r="L298" s="24"/>
      <c r="M298" s="13"/>
      <c r="N298" s="2" t="str">
        <f t="shared" si="73"/>
        <v/>
      </c>
      <c r="O298" s="24"/>
      <c r="P298" s="13"/>
      <c r="Q298" s="2" t="str">
        <f t="shared" si="74"/>
        <v/>
      </c>
    </row>
    <row r="299" spans="1:17">
      <c r="A299" s="10" t="s">
        <v>33</v>
      </c>
      <c r="B299" s="11" t="s">
        <v>15</v>
      </c>
      <c r="C299" s="24"/>
      <c r="D299" s="27"/>
      <c r="E299" s="2" t="str">
        <f t="shared" si="70"/>
        <v/>
      </c>
      <c r="F299" s="24"/>
      <c r="G299" s="27"/>
      <c r="H299" s="2" t="str">
        <f t="shared" si="71"/>
        <v/>
      </c>
      <c r="I299" s="24"/>
      <c r="J299" s="13"/>
      <c r="K299" s="2" t="str">
        <f t="shared" si="72"/>
        <v/>
      </c>
      <c r="L299" s="24"/>
      <c r="M299" s="13"/>
      <c r="N299" s="2" t="str">
        <f t="shared" si="73"/>
        <v/>
      </c>
      <c r="O299" s="24"/>
      <c r="P299" s="13"/>
      <c r="Q299" s="2" t="str">
        <f t="shared" si="74"/>
        <v/>
      </c>
    </row>
    <row r="300" spans="1:17">
      <c r="A300" s="5" t="s">
        <v>34</v>
      </c>
      <c r="B300" s="7" t="s">
        <v>16</v>
      </c>
      <c r="C300" s="4">
        <f>SUM(C304:C308)+C301</f>
        <v>1</v>
      </c>
      <c r="D300" s="4">
        <f>SUM(D304:D308)+D301</f>
        <v>0</v>
      </c>
      <c r="E300" s="2">
        <f t="shared" si="70"/>
        <v>-1</v>
      </c>
      <c r="F300" s="4">
        <f>SUM(F304:F308)+F301</f>
        <v>2</v>
      </c>
      <c r="G300" s="4">
        <f>SUM(G304:G308)+G301</f>
        <v>0</v>
      </c>
      <c r="H300" s="2">
        <f t="shared" si="71"/>
        <v>-1</v>
      </c>
      <c r="I300" s="4">
        <f>SUM(I304:I308)+I301</f>
        <v>0</v>
      </c>
      <c r="J300" s="4">
        <f>SUM(J304:J308)+J301</f>
        <v>0</v>
      </c>
      <c r="K300" s="2" t="str">
        <f t="shared" si="72"/>
        <v/>
      </c>
      <c r="L300" s="4">
        <f>SUM(L304:L308)+L301</f>
        <v>0</v>
      </c>
      <c r="M300" s="4">
        <f>SUM(M304:M308)+M301</f>
        <v>0</v>
      </c>
      <c r="N300" s="2" t="str">
        <f t="shared" si="73"/>
        <v/>
      </c>
      <c r="O300" s="4">
        <f>SUM(O304:O308)+O301</f>
        <v>0</v>
      </c>
      <c r="P300" s="4">
        <f>SUM(P304:P308)+P301</f>
        <v>0</v>
      </c>
      <c r="Q300" s="2" t="str">
        <f t="shared" si="74"/>
        <v/>
      </c>
    </row>
    <row r="301" spans="1:17">
      <c r="A301" s="5" t="s">
        <v>29</v>
      </c>
      <c r="B301" s="7" t="s">
        <v>17</v>
      </c>
      <c r="C301" s="4">
        <f>SUM(C302:C303)</f>
        <v>0</v>
      </c>
      <c r="D301" s="4">
        <f>SUM(D302:D303)</f>
        <v>0</v>
      </c>
      <c r="E301" s="2" t="str">
        <f t="shared" si="70"/>
        <v/>
      </c>
      <c r="F301" s="4">
        <f>SUM(F302:F303)</f>
        <v>0</v>
      </c>
      <c r="G301" s="4">
        <f>SUM(G302:G303)</f>
        <v>0</v>
      </c>
      <c r="H301" s="2" t="str">
        <f t="shared" si="71"/>
        <v/>
      </c>
      <c r="I301" s="4">
        <f>SUM(I302:I303)</f>
        <v>0</v>
      </c>
      <c r="J301" s="4">
        <f>SUM(J302:J303)</f>
        <v>0</v>
      </c>
      <c r="K301" s="2" t="str">
        <f t="shared" si="72"/>
        <v/>
      </c>
      <c r="L301" s="4">
        <f>SUM(L302:L303)</f>
        <v>0</v>
      </c>
      <c r="M301" s="4">
        <f>SUM(M302:M303)</f>
        <v>0</v>
      </c>
      <c r="N301" s="2" t="str">
        <f t="shared" si="73"/>
        <v/>
      </c>
      <c r="O301" s="4">
        <f>SUM(O302:O303)</f>
        <v>0</v>
      </c>
      <c r="P301" s="4">
        <f>SUM(P302:P303)</f>
        <v>0</v>
      </c>
      <c r="Q301" s="2" t="str">
        <f t="shared" si="74"/>
        <v/>
      </c>
    </row>
    <row r="302" spans="1:17">
      <c r="A302" s="10" t="s">
        <v>30</v>
      </c>
      <c r="B302" s="11" t="s">
        <v>18</v>
      </c>
      <c r="C302" s="24"/>
      <c r="D302" s="13"/>
      <c r="E302" s="2" t="str">
        <f t="shared" si="70"/>
        <v/>
      </c>
      <c r="F302" s="24"/>
      <c r="G302" s="13"/>
      <c r="H302" s="2" t="str">
        <f t="shared" si="71"/>
        <v/>
      </c>
      <c r="I302" s="24"/>
      <c r="J302" s="13"/>
      <c r="K302" s="2" t="str">
        <f t="shared" si="72"/>
        <v/>
      </c>
      <c r="L302" s="24"/>
      <c r="M302" s="13"/>
      <c r="N302" s="2" t="str">
        <f t="shared" si="73"/>
        <v/>
      </c>
      <c r="O302" s="24"/>
      <c r="P302" s="13"/>
      <c r="Q302" s="2" t="str">
        <f t="shared" si="74"/>
        <v/>
      </c>
    </row>
    <row r="303" spans="1:17">
      <c r="A303" s="10" t="s">
        <v>31</v>
      </c>
      <c r="B303" s="11" t="s">
        <v>19</v>
      </c>
      <c r="C303" s="24"/>
      <c r="D303" s="13"/>
      <c r="E303" s="2" t="str">
        <f t="shared" si="70"/>
        <v/>
      </c>
      <c r="F303" s="24"/>
      <c r="G303" s="13"/>
      <c r="H303" s="2" t="str">
        <f t="shared" si="71"/>
        <v/>
      </c>
      <c r="I303" s="24"/>
      <c r="J303" s="13"/>
      <c r="K303" s="2" t="str">
        <f t="shared" si="72"/>
        <v/>
      </c>
      <c r="L303" s="24"/>
      <c r="M303" s="13"/>
      <c r="N303" s="2" t="str">
        <f t="shared" si="73"/>
        <v/>
      </c>
      <c r="O303" s="24"/>
      <c r="P303" s="13"/>
      <c r="Q303" s="2" t="str">
        <f t="shared" si="74"/>
        <v/>
      </c>
    </row>
    <row r="304" spans="1:17">
      <c r="A304" s="10" t="s">
        <v>35</v>
      </c>
      <c r="B304" s="11" t="s">
        <v>11</v>
      </c>
      <c r="C304" s="24"/>
      <c r="D304" s="13"/>
      <c r="E304" s="2" t="str">
        <f t="shared" si="70"/>
        <v/>
      </c>
      <c r="F304" s="24"/>
      <c r="G304" s="13"/>
      <c r="H304" s="2" t="str">
        <f t="shared" si="71"/>
        <v/>
      </c>
      <c r="I304" s="24"/>
      <c r="J304" s="13"/>
      <c r="K304" s="2" t="str">
        <f t="shared" si="72"/>
        <v/>
      </c>
      <c r="L304" s="24"/>
      <c r="M304" s="13"/>
      <c r="N304" s="2" t="str">
        <f t="shared" si="73"/>
        <v/>
      </c>
      <c r="O304" s="24"/>
      <c r="P304" s="13"/>
      <c r="Q304" s="2" t="str">
        <f t="shared" si="74"/>
        <v/>
      </c>
    </row>
    <row r="305" spans="1:17">
      <c r="A305" s="10" t="s">
        <v>36</v>
      </c>
      <c r="B305" s="11" t="s">
        <v>12</v>
      </c>
      <c r="C305" s="24">
        <v>1</v>
      </c>
      <c r="D305" s="13"/>
      <c r="E305" s="2">
        <f t="shared" si="70"/>
        <v>-1</v>
      </c>
      <c r="F305" s="24">
        <v>2</v>
      </c>
      <c r="G305" s="13"/>
      <c r="H305" s="2">
        <f t="shared" si="71"/>
        <v>-1</v>
      </c>
      <c r="I305" s="24"/>
      <c r="J305" s="13"/>
      <c r="K305" s="2" t="str">
        <f t="shared" si="72"/>
        <v/>
      </c>
      <c r="L305" s="24"/>
      <c r="M305" s="13"/>
      <c r="N305" s="2" t="str">
        <f t="shared" si="73"/>
        <v/>
      </c>
      <c r="O305" s="24"/>
      <c r="P305" s="13"/>
      <c r="Q305" s="2" t="str">
        <f t="shared" si="74"/>
        <v/>
      </c>
    </row>
    <row r="306" spans="1:17">
      <c r="A306" s="10" t="s">
        <v>37</v>
      </c>
      <c r="B306" s="11" t="s">
        <v>13</v>
      </c>
      <c r="C306" s="24"/>
      <c r="D306" s="13"/>
      <c r="E306" s="2" t="str">
        <f t="shared" si="70"/>
        <v/>
      </c>
      <c r="F306" s="24"/>
      <c r="G306" s="13"/>
      <c r="H306" s="2" t="str">
        <f t="shared" si="71"/>
        <v/>
      </c>
      <c r="I306" s="24"/>
      <c r="J306" s="13"/>
      <c r="K306" s="2" t="str">
        <f t="shared" si="72"/>
        <v/>
      </c>
      <c r="L306" s="24"/>
      <c r="M306" s="13"/>
      <c r="N306" s="2" t="str">
        <f t="shared" si="73"/>
        <v/>
      </c>
      <c r="O306" s="24"/>
      <c r="P306" s="13"/>
      <c r="Q306" s="2" t="str">
        <f t="shared" si="74"/>
        <v/>
      </c>
    </row>
    <row r="307" spans="1:17">
      <c r="A307" s="10" t="s">
        <v>38</v>
      </c>
      <c r="B307" s="11" t="s">
        <v>20</v>
      </c>
      <c r="C307" s="24"/>
      <c r="D307" s="13"/>
      <c r="E307" s="2" t="str">
        <f t="shared" si="70"/>
        <v/>
      </c>
      <c r="F307" s="24"/>
      <c r="G307" s="13"/>
      <c r="H307" s="2" t="str">
        <f t="shared" si="71"/>
        <v/>
      </c>
      <c r="I307" s="24"/>
      <c r="J307" s="13"/>
      <c r="K307" s="2" t="str">
        <f t="shared" si="72"/>
        <v/>
      </c>
      <c r="L307" s="24"/>
      <c r="M307" s="13"/>
      <c r="N307" s="2" t="str">
        <f t="shared" si="73"/>
        <v/>
      </c>
      <c r="O307" s="24"/>
      <c r="P307" s="13"/>
      <c r="Q307" s="2" t="str">
        <f t="shared" si="74"/>
        <v/>
      </c>
    </row>
    <row r="308" spans="1:17">
      <c r="A308" s="10" t="s">
        <v>39</v>
      </c>
      <c r="B308" s="11" t="s">
        <v>15</v>
      </c>
      <c r="C308" s="24"/>
      <c r="D308" s="13"/>
      <c r="E308" s="2" t="str">
        <f t="shared" si="70"/>
        <v/>
      </c>
      <c r="F308" s="24"/>
      <c r="G308" s="13"/>
      <c r="H308" s="2" t="str">
        <f t="shared" si="71"/>
        <v/>
      </c>
      <c r="I308" s="24"/>
      <c r="J308" s="13"/>
      <c r="K308" s="2" t="str">
        <f t="shared" si="72"/>
        <v/>
      </c>
      <c r="L308" s="24"/>
      <c r="M308" s="13"/>
      <c r="N308" s="2" t="str">
        <f t="shared" si="73"/>
        <v/>
      </c>
      <c r="O308" s="24"/>
      <c r="P308" s="13"/>
      <c r="Q308" s="2" t="str">
        <f t="shared" si="74"/>
        <v/>
      </c>
    </row>
    <row r="309" spans="1:17">
      <c r="A309" s="5" t="s">
        <v>41</v>
      </c>
      <c r="B309" s="7" t="s">
        <v>21</v>
      </c>
      <c r="C309" s="4">
        <f>SUM(C310:C313)</f>
        <v>247</v>
      </c>
      <c r="D309" s="4">
        <f>SUM(D310:D313)</f>
        <v>139</v>
      </c>
      <c r="E309" s="2">
        <f t="shared" si="70"/>
        <v>-0.43724696356275305</v>
      </c>
      <c r="F309" s="4">
        <f>SUM(F310:F313)</f>
        <v>18</v>
      </c>
      <c r="G309" s="4">
        <f>SUM(G310:G313)</f>
        <v>69</v>
      </c>
      <c r="H309" s="2">
        <f t="shared" si="71"/>
        <v>2.8333333333333335</v>
      </c>
      <c r="I309" s="4">
        <f>SUM(I310:I313)</f>
        <v>0</v>
      </c>
      <c r="J309" s="4">
        <f>SUM(J310:J313)</f>
        <v>0</v>
      </c>
      <c r="K309" s="2" t="str">
        <f t="shared" si="72"/>
        <v/>
      </c>
      <c r="L309" s="4">
        <f>SUM(L310:L313)</f>
        <v>0</v>
      </c>
      <c r="M309" s="4">
        <f>SUM(M310:M313)</f>
        <v>0</v>
      </c>
      <c r="N309" s="2" t="str">
        <f t="shared" si="73"/>
        <v/>
      </c>
      <c r="O309" s="4">
        <f>SUM(O310:O313)</f>
        <v>0</v>
      </c>
      <c r="P309" s="4">
        <f>SUM(P310:P313)</f>
        <v>0</v>
      </c>
      <c r="Q309" s="2" t="str">
        <f t="shared" si="74"/>
        <v/>
      </c>
    </row>
    <row r="310" spans="1:17">
      <c r="A310" s="10" t="s">
        <v>40</v>
      </c>
      <c r="B310" s="11" t="s">
        <v>22</v>
      </c>
      <c r="C310" s="24">
        <v>90</v>
      </c>
      <c r="D310" s="27">
        <v>66</v>
      </c>
      <c r="E310" s="2">
        <f t="shared" si="70"/>
        <v>-0.26666666666666666</v>
      </c>
      <c r="F310" s="24"/>
      <c r="G310" s="13"/>
      <c r="H310" s="2" t="str">
        <f t="shared" si="71"/>
        <v/>
      </c>
      <c r="I310" s="24"/>
      <c r="J310" s="13"/>
      <c r="K310" s="2" t="str">
        <f t="shared" si="72"/>
        <v/>
      </c>
      <c r="L310" s="24"/>
      <c r="M310" s="13"/>
      <c r="N310" s="2" t="str">
        <f t="shared" si="73"/>
        <v/>
      </c>
      <c r="O310" s="24"/>
      <c r="P310" s="13"/>
      <c r="Q310" s="2" t="str">
        <f t="shared" si="74"/>
        <v/>
      </c>
    </row>
    <row r="311" spans="1:17" ht="24">
      <c r="A311" s="10" t="s">
        <v>42</v>
      </c>
      <c r="B311" s="11" t="s">
        <v>23</v>
      </c>
      <c r="C311" s="24"/>
      <c r="D311" s="27"/>
      <c r="E311" s="2" t="str">
        <f t="shared" si="70"/>
        <v/>
      </c>
      <c r="F311" s="24"/>
      <c r="G311" s="13"/>
      <c r="H311" s="2" t="str">
        <f t="shared" si="71"/>
        <v/>
      </c>
      <c r="I311" s="24"/>
      <c r="J311" s="13"/>
      <c r="K311" s="2" t="str">
        <f t="shared" si="72"/>
        <v/>
      </c>
      <c r="L311" s="24"/>
      <c r="M311" s="13"/>
      <c r="N311" s="2" t="str">
        <f t="shared" si="73"/>
        <v/>
      </c>
      <c r="O311" s="24"/>
      <c r="P311" s="13"/>
      <c r="Q311" s="2" t="str">
        <f t="shared" si="74"/>
        <v/>
      </c>
    </row>
    <row r="312" spans="1:17">
      <c r="A312" s="10" t="s">
        <v>43</v>
      </c>
      <c r="B312" s="11" t="s">
        <v>24</v>
      </c>
      <c r="C312" s="24">
        <v>157</v>
      </c>
      <c r="D312" s="27">
        <v>73</v>
      </c>
      <c r="E312" s="2">
        <f t="shared" si="70"/>
        <v>-0.53503184713375795</v>
      </c>
      <c r="F312" s="24">
        <v>18</v>
      </c>
      <c r="G312" s="13">
        <v>69</v>
      </c>
      <c r="H312" s="2">
        <f t="shared" si="71"/>
        <v>2.8333333333333335</v>
      </c>
      <c r="I312" s="24"/>
      <c r="J312" s="13"/>
      <c r="K312" s="2" t="str">
        <f t="shared" si="72"/>
        <v/>
      </c>
      <c r="L312" s="24"/>
      <c r="M312" s="13"/>
      <c r="N312" s="2" t="str">
        <f t="shared" si="73"/>
        <v/>
      </c>
      <c r="O312" s="24"/>
      <c r="P312" s="13"/>
      <c r="Q312" s="2" t="str">
        <f t="shared" si="74"/>
        <v/>
      </c>
    </row>
    <row r="313" spans="1:17">
      <c r="A313" s="10" t="s">
        <v>44</v>
      </c>
      <c r="B313" s="11" t="s">
        <v>15</v>
      </c>
      <c r="C313" s="24"/>
      <c r="D313" s="27"/>
      <c r="E313" s="2" t="str">
        <f t="shared" si="70"/>
        <v/>
      </c>
      <c r="F313" s="24"/>
      <c r="G313" s="13"/>
      <c r="H313" s="2" t="str">
        <f t="shared" si="71"/>
        <v/>
      </c>
      <c r="I313" s="24"/>
      <c r="J313" s="13"/>
      <c r="K313" s="2" t="str">
        <f t="shared" si="72"/>
        <v/>
      </c>
      <c r="L313" s="24"/>
      <c r="M313" s="13"/>
      <c r="N313" s="2" t="str">
        <f t="shared" si="73"/>
        <v/>
      </c>
      <c r="O313" s="24"/>
      <c r="P313" s="13"/>
      <c r="Q313" s="2" t="str">
        <f t="shared" si="74"/>
        <v/>
      </c>
    </row>
    <row r="314" spans="1:17" ht="11.45" customHeight="1">
      <c r="A314" s="34" t="s">
        <v>60</v>
      </c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6"/>
    </row>
    <row r="315" spans="1:17">
      <c r="A315" s="4">
        <v>1</v>
      </c>
      <c r="B315" s="7" t="s">
        <v>9</v>
      </c>
      <c r="C315" s="4">
        <f>SUM(C316:C321)</f>
        <v>515</v>
      </c>
      <c r="D315" s="4">
        <f>SUM(D316:D321)</f>
        <v>154</v>
      </c>
      <c r="E315" s="2">
        <f t="shared" ref="E315:E335" si="75">IF(C315=0,"",(D315-C315)/C315)</f>
        <v>-0.70097087378640777</v>
      </c>
      <c r="F315" s="4">
        <f>SUM(F316:F321)</f>
        <v>490</v>
      </c>
      <c r="G315" s="4">
        <f>SUM(G316:G321)</f>
        <v>549</v>
      </c>
      <c r="H315" s="2">
        <f t="shared" ref="H315:H335" si="76">IF(F315=0,"",(G315-F315)/F315)</f>
        <v>0.12040816326530612</v>
      </c>
      <c r="I315" s="4">
        <f>SUM(I316:I321)</f>
        <v>0</v>
      </c>
      <c r="J315" s="4">
        <f>SUM(J316:J321)</f>
        <v>0</v>
      </c>
      <c r="K315" s="2" t="str">
        <f t="shared" ref="K315:K335" si="77">IF(I315=0,"",(J315-I315)/I315)</f>
        <v/>
      </c>
      <c r="L315" s="4">
        <f>SUM(L316:L321)</f>
        <v>0</v>
      </c>
      <c r="M315" s="4">
        <f>SUM(M316:M321)</f>
        <v>0</v>
      </c>
      <c r="N315" s="2" t="str">
        <f t="shared" ref="N315:N335" si="78">IF(L315=0,"",(M315-L315)/L315)</f>
        <v/>
      </c>
      <c r="O315" s="4">
        <f>SUM(O316:O321)</f>
        <v>0</v>
      </c>
      <c r="P315" s="4">
        <f>SUM(P316:P321)</f>
        <v>0</v>
      </c>
      <c r="Q315" s="2" t="str">
        <f t="shared" ref="Q315:Q335" si="79">IF(O315=0,"",(P315-O315)/O315)</f>
        <v/>
      </c>
    </row>
    <row r="316" spans="1:17">
      <c r="A316" s="10" t="s">
        <v>25</v>
      </c>
      <c r="B316" s="11" t="s">
        <v>10</v>
      </c>
      <c r="C316" s="24">
        <v>351</v>
      </c>
      <c r="D316" s="29"/>
      <c r="E316" s="2">
        <f t="shared" si="75"/>
        <v>-1</v>
      </c>
      <c r="F316" s="24">
        <v>418</v>
      </c>
      <c r="G316" s="29">
        <v>445</v>
      </c>
      <c r="H316" s="2">
        <f t="shared" si="76"/>
        <v>6.4593301435406703E-2</v>
      </c>
      <c r="I316" s="24"/>
      <c r="J316" s="13"/>
      <c r="K316" s="2" t="str">
        <f t="shared" si="77"/>
        <v/>
      </c>
      <c r="L316" s="24"/>
      <c r="M316" s="13"/>
      <c r="N316" s="2" t="str">
        <f t="shared" si="78"/>
        <v/>
      </c>
      <c r="O316" s="24"/>
      <c r="P316" s="13"/>
      <c r="Q316" s="2" t="str">
        <f t="shared" si="79"/>
        <v/>
      </c>
    </row>
    <row r="317" spans="1:17">
      <c r="A317" s="10" t="s">
        <v>26</v>
      </c>
      <c r="B317" s="11" t="s">
        <v>11</v>
      </c>
      <c r="C317" s="24">
        <v>34</v>
      </c>
      <c r="D317" s="29">
        <v>10</v>
      </c>
      <c r="E317" s="2">
        <f t="shared" si="75"/>
        <v>-0.70588235294117652</v>
      </c>
      <c r="F317" s="24"/>
      <c r="G317" s="29"/>
      <c r="H317" s="2" t="str">
        <f t="shared" si="76"/>
        <v/>
      </c>
      <c r="I317" s="24"/>
      <c r="J317" s="13"/>
      <c r="K317" s="2" t="str">
        <f t="shared" si="77"/>
        <v/>
      </c>
      <c r="L317" s="24"/>
      <c r="M317" s="13"/>
      <c r="N317" s="2" t="str">
        <f t="shared" si="78"/>
        <v/>
      </c>
      <c r="O317" s="24"/>
      <c r="P317" s="13"/>
      <c r="Q317" s="2" t="str">
        <f t="shared" si="79"/>
        <v/>
      </c>
    </row>
    <row r="318" spans="1:17">
      <c r="A318" s="10" t="s">
        <v>27</v>
      </c>
      <c r="B318" s="11" t="s">
        <v>12</v>
      </c>
      <c r="C318" s="24">
        <v>130</v>
      </c>
      <c r="D318" s="29">
        <v>144</v>
      </c>
      <c r="E318" s="2">
        <f t="shared" si="75"/>
        <v>0.1076923076923077</v>
      </c>
      <c r="F318" s="24">
        <v>72</v>
      </c>
      <c r="G318" s="29">
        <v>104</v>
      </c>
      <c r="H318" s="2">
        <f t="shared" si="76"/>
        <v>0.44444444444444442</v>
      </c>
      <c r="I318" s="24"/>
      <c r="J318" s="13"/>
      <c r="K318" s="2" t="str">
        <f t="shared" si="77"/>
        <v/>
      </c>
      <c r="L318" s="24"/>
      <c r="M318" s="13"/>
      <c r="N318" s="2" t="str">
        <f t="shared" si="78"/>
        <v/>
      </c>
      <c r="O318" s="24"/>
      <c r="P318" s="13"/>
      <c r="Q318" s="2" t="str">
        <f t="shared" si="79"/>
        <v/>
      </c>
    </row>
    <row r="319" spans="1:17">
      <c r="A319" s="10" t="s">
        <v>28</v>
      </c>
      <c r="B319" s="11" t="s">
        <v>13</v>
      </c>
      <c r="C319" s="24"/>
      <c r="D319" s="29"/>
      <c r="E319" s="2" t="str">
        <f t="shared" si="75"/>
        <v/>
      </c>
      <c r="F319" s="24"/>
      <c r="G319" s="29"/>
      <c r="H319" s="2" t="str">
        <f t="shared" si="76"/>
        <v/>
      </c>
      <c r="I319" s="24"/>
      <c r="J319" s="13"/>
      <c r="K319" s="2" t="str">
        <f t="shared" si="77"/>
        <v/>
      </c>
      <c r="L319" s="24"/>
      <c r="M319" s="13"/>
      <c r="N319" s="2" t="str">
        <f t="shared" si="78"/>
        <v/>
      </c>
      <c r="O319" s="24"/>
      <c r="P319" s="13"/>
      <c r="Q319" s="2" t="str">
        <f t="shared" si="79"/>
        <v/>
      </c>
    </row>
    <row r="320" spans="1:17">
      <c r="A320" s="10" t="s">
        <v>32</v>
      </c>
      <c r="B320" s="11" t="s">
        <v>14</v>
      </c>
      <c r="C320" s="24"/>
      <c r="D320" s="29"/>
      <c r="E320" s="2" t="str">
        <f t="shared" si="75"/>
        <v/>
      </c>
      <c r="F320" s="24"/>
      <c r="G320" s="29"/>
      <c r="H320" s="2" t="str">
        <f t="shared" si="76"/>
        <v/>
      </c>
      <c r="I320" s="24"/>
      <c r="J320" s="13"/>
      <c r="K320" s="2" t="str">
        <f t="shared" si="77"/>
        <v/>
      </c>
      <c r="L320" s="24"/>
      <c r="M320" s="13"/>
      <c r="N320" s="2" t="str">
        <f t="shared" si="78"/>
        <v/>
      </c>
      <c r="O320" s="24"/>
      <c r="P320" s="13"/>
      <c r="Q320" s="2" t="str">
        <f t="shared" si="79"/>
        <v/>
      </c>
    </row>
    <row r="321" spans="1:17">
      <c r="A321" s="10" t="s">
        <v>33</v>
      </c>
      <c r="B321" s="11" t="s">
        <v>15</v>
      </c>
      <c r="C321" s="24"/>
      <c r="D321" s="29"/>
      <c r="E321" s="2" t="str">
        <f t="shared" si="75"/>
        <v/>
      </c>
      <c r="F321" s="24"/>
      <c r="G321" s="29"/>
      <c r="H321" s="2" t="str">
        <f t="shared" si="76"/>
        <v/>
      </c>
      <c r="I321" s="24"/>
      <c r="J321" s="13"/>
      <c r="K321" s="2" t="str">
        <f t="shared" si="77"/>
        <v/>
      </c>
      <c r="L321" s="24"/>
      <c r="M321" s="13"/>
      <c r="N321" s="2" t="str">
        <f t="shared" si="78"/>
        <v/>
      </c>
      <c r="O321" s="24"/>
      <c r="P321" s="13"/>
      <c r="Q321" s="2" t="str">
        <f t="shared" si="79"/>
        <v/>
      </c>
    </row>
    <row r="322" spans="1:17">
      <c r="A322" s="5" t="s">
        <v>34</v>
      </c>
      <c r="B322" s="7" t="s">
        <v>16</v>
      </c>
      <c r="C322" s="4">
        <f>SUM(C326:C330)+C323</f>
        <v>0</v>
      </c>
      <c r="D322" s="4">
        <f>SUM(D326:D330)+D323</f>
        <v>0</v>
      </c>
      <c r="E322" s="2" t="str">
        <f t="shared" si="75"/>
        <v/>
      </c>
      <c r="F322" s="4">
        <f>SUM(F326:F330)+F323</f>
        <v>0</v>
      </c>
      <c r="G322" s="4">
        <f>SUM(G326:G330)+G323</f>
        <v>0</v>
      </c>
      <c r="H322" s="2" t="str">
        <f t="shared" si="76"/>
        <v/>
      </c>
      <c r="I322" s="4">
        <f>SUM(I326:I330)+I323</f>
        <v>0</v>
      </c>
      <c r="J322" s="4">
        <f>SUM(J326:J330)+J323</f>
        <v>0</v>
      </c>
      <c r="K322" s="2" t="str">
        <f t="shared" si="77"/>
        <v/>
      </c>
      <c r="L322" s="4">
        <f>SUM(L326:L330)+L323</f>
        <v>0</v>
      </c>
      <c r="M322" s="4">
        <f>SUM(M326:M330)+M323</f>
        <v>0</v>
      </c>
      <c r="N322" s="2" t="str">
        <f t="shared" si="78"/>
        <v/>
      </c>
      <c r="O322" s="4">
        <f>SUM(O326:O330)+O323</f>
        <v>0</v>
      </c>
      <c r="P322" s="4">
        <f>SUM(P326:P330)+P323</f>
        <v>0</v>
      </c>
      <c r="Q322" s="2" t="str">
        <f t="shared" si="79"/>
        <v/>
      </c>
    </row>
    <row r="323" spans="1:17">
      <c r="A323" s="5" t="s">
        <v>29</v>
      </c>
      <c r="B323" s="7" t="s">
        <v>17</v>
      </c>
      <c r="C323" s="4">
        <f>SUM(C324:C325)</f>
        <v>0</v>
      </c>
      <c r="D323" s="4">
        <f>SUM(D324:D325)</f>
        <v>0</v>
      </c>
      <c r="E323" s="2" t="str">
        <f t="shared" si="75"/>
        <v/>
      </c>
      <c r="F323" s="4">
        <f>SUM(F324:F325)</f>
        <v>0</v>
      </c>
      <c r="G323" s="4">
        <f>SUM(G324:G325)</f>
        <v>0</v>
      </c>
      <c r="H323" s="2" t="str">
        <f t="shared" si="76"/>
        <v/>
      </c>
      <c r="I323" s="4">
        <f>SUM(I324:I325)</f>
        <v>0</v>
      </c>
      <c r="J323" s="4">
        <f>SUM(J324:J325)</f>
        <v>0</v>
      </c>
      <c r="K323" s="2" t="str">
        <f t="shared" si="77"/>
        <v/>
      </c>
      <c r="L323" s="4">
        <f>SUM(L324:L325)</f>
        <v>0</v>
      </c>
      <c r="M323" s="4">
        <f>SUM(M324:M325)</f>
        <v>0</v>
      </c>
      <c r="N323" s="2" t="str">
        <f t="shared" si="78"/>
        <v/>
      </c>
      <c r="O323" s="4">
        <f>SUM(O324:O325)</f>
        <v>0</v>
      </c>
      <c r="P323" s="4">
        <f>SUM(P324:P325)</f>
        <v>0</v>
      </c>
      <c r="Q323" s="2" t="str">
        <f t="shared" si="79"/>
        <v/>
      </c>
    </row>
    <row r="324" spans="1:17">
      <c r="A324" s="10" t="s">
        <v>30</v>
      </c>
      <c r="B324" s="11" t="s">
        <v>18</v>
      </c>
      <c r="C324" s="24"/>
      <c r="D324" s="13"/>
      <c r="E324" s="2" t="str">
        <f t="shared" si="75"/>
        <v/>
      </c>
      <c r="F324" s="24"/>
      <c r="G324" s="13"/>
      <c r="H324" s="2" t="str">
        <f t="shared" si="76"/>
        <v/>
      </c>
      <c r="I324" s="24"/>
      <c r="J324" s="13"/>
      <c r="K324" s="2" t="str">
        <f t="shared" si="77"/>
        <v/>
      </c>
      <c r="L324" s="24"/>
      <c r="M324" s="13"/>
      <c r="N324" s="2" t="str">
        <f t="shared" si="78"/>
        <v/>
      </c>
      <c r="O324" s="24"/>
      <c r="P324" s="13"/>
      <c r="Q324" s="2" t="str">
        <f t="shared" si="79"/>
        <v/>
      </c>
    </row>
    <row r="325" spans="1:17">
      <c r="A325" s="10" t="s">
        <v>31</v>
      </c>
      <c r="B325" s="11" t="s">
        <v>19</v>
      </c>
      <c r="C325" s="24"/>
      <c r="D325" s="13"/>
      <c r="E325" s="2" t="str">
        <f t="shared" si="75"/>
        <v/>
      </c>
      <c r="F325" s="24"/>
      <c r="G325" s="13"/>
      <c r="H325" s="2" t="str">
        <f t="shared" si="76"/>
        <v/>
      </c>
      <c r="I325" s="24"/>
      <c r="J325" s="13"/>
      <c r="K325" s="2" t="str">
        <f t="shared" si="77"/>
        <v/>
      </c>
      <c r="L325" s="24"/>
      <c r="M325" s="13"/>
      <c r="N325" s="2" t="str">
        <f t="shared" si="78"/>
        <v/>
      </c>
      <c r="O325" s="24"/>
      <c r="P325" s="13"/>
      <c r="Q325" s="2" t="str">
        <f t="shared" si="79"/>
        <v/>
      </c>
    </row>
    <row r="326" spans="1:17">
      <c r="A326" s="10" t="s">
        <v>35</v>
      </c>
      <c r="B326" s="11" t="s">
        <v>11</v>
      </c>
      <c r="C326" s="24"/>
      <c r="D326" s="13"/>
      <c r="E326" s="2" t="str">
        <f t="shared" si="75"/>
        <v/>
      </c>
      <c r="F326" s="24"/>
      <c r="G326" s="13"/>
      <c r="H326" s="2" t="str">
        <f t="shared" si="76"/>
        <v/>
      </c>
      <c r="I326" s="24"/>
      <c r="J326" s="13"/>
      <c r="K326" s="2" t="str">
        <f t="shared" si="77"/>
        <v/>
      </c>
      <c r="L326" s="24"/>
      <c r="M326" s="13"/>
      <c r="N326" s="2" t="str">
        <f t="shared" si="78"/>
        <v/>
      </c>
      <c r="O326" s="24"/>
      <c r="P326" s="13"/>
      <c r="Q326" s="2" t="str">
        <f t="shared" si="79"/>
        <v/>
      </c>
    </row>
    <row r="327" spans="1:17">
      <c r="A327" s="10" t="s">
        <v>36</v>
      </c>
      <c r="B327" s="11" t="s">
        <v>12</v>
      </c>
      <c r="C327" s="24"/>
      <c r="D327" s="13"/>
      <c r="E327" s="2" t="str">
        <f t="shared" si="75"/>
        <v/>
      </c>
      <c r="F327" s="24"/>
      <c r="G327" s="13"/>
      <c r="H327" s="2" t="str">
        <f t="shared" si="76"/>
        <v/>
      </c>
      <c r="I327" s="24"/>
      <c r="J327" s="13"/>
      <c r="K327" s="2" t="str">
        <f t="shared" si="77"/>
        <v/>
      </c>
      <c r="L327" s="24"/>
      <c r="M327" s="13"/>
      <c r="N327" s="2" t="str">
        <f t="shared" si="78"/>
        <v/>
      </c>
      <c r="O327" s="24"/>
      <c r="P327" s="13"/>
      <c r="Q327" s="2" t="str">
        <f t="shared" si="79"/>
        <v/>
      </c>
    </row>
    <row r="328" spans="1:17">
      <c r="A328" s="10" t="s">
        <v>37</v>
      </c>
      <c r="B328" s="11" t="s">
        <v>13</v>
      </c>
      <c r="C328" s="24"/>
      <c r="D328" s="13"/>
      <c r="E328" s="2" t="str">
        <f t="shared" si="75"/>
        <v/>
      </c>
      <c r="F328" s="24"/>
      <c r="G328" s="13"/>
      <c r="H328" s="2" t="str">
        <f t="shared" si="76"/>
        <v/>
      </c>
      <c r="I328" s="24"/>
      <c r="J328" s="13"/>
      <c r="K328" s="2" t="str">
        <f t="shared" si="77"/>
        <v/>
      </c>
      <c r="L328" s="24"/>
      <c r="M328" s="13"/>
      <c r="N328" s="2" t="str">
        <f t="shared" si="78"/>
        <v/>
      </c>
      <c r="O328" s="24"/>
      <c r="P328" s="13"/>
      <c r="Q328" s="2" t="str">
        <f t="shared" si="79"/>
        <v/>
      </c>
    </row>
    <row r="329" spans="1:17">
      <c r="A329" s="10" t="s">
        <v>38</v>
      </c>
      <c r="B329" s="11" t="s">
        <v>20</v>
      </c>
      <c r="C329" s="24"/>
      <c r="D329" s="13"/>
      <c r="E329" s="2" t="str">
        <f t="shared" si="75"/>
        <v/>
      </c>
      <c r="F329" s="24"/>
      <c r="G329" s="13"/>
      <c r="H329" s="2" t="str">
        <f t="shared" si="76"/>
        <v/>
      </c>
      <c r="I329" s="24"/>
      <c r="J329" s="13"/>
      <c r="K329" s="2" t="str">
        <f t="shared" si="77"/>
        <v/>
      </c>
      <c r="L329" s="24"/>
      <c r="M329" s="13"/>
      <c r="N329" s="2" t="str">
        <f t="shared" si="78"/>
        <v/>
      </c>
      <c r="O329" s="24"/>
      <c r="P329" s="13"/>
      <c r="Q329" s="2" t="str">
        <f t="shared" si="79"/>
        <v/>
      </c>
    </row>
    <row r="330" spans="1:17">
      <c r="A330" s="10" t="s">
        <v>39</v>
      </c>
      <c r="B330" s="11" t="s">
        <v>15</v>
      </c>
      <c r="C330" s="24"/>
      <c r="D330" s="13"/>
      <c r="E330" s="2" t="str">
        <f t="shared" si="75"/>
        <v/>
      </c>
      <c r="F330" s="24"/>
      <c r="G330" s="13"/>
      <c r="H330" s="2" t="str">
        <f t="shared" si="76"/>
        <v/>
      </c>
      <c r="I330" s="24"/>
      <c r="J330" s="13"/>
      <c r="K330" s="2" t="str">
        <f t="shared" si="77"/>
        <v/>
      </c>
      <c r="L330" s="24"/>
      <c r="M330" s="13"/>
      <c r="N330" s="2" t="str">
        <f t="shared" si="78"/>
        <v/>
      </c>
      <c r="O330" s="24"/>
      <c r="P330" s="13"/>
      <c r="Q330" s="2" t="str">
        <f t="shared" si="79"/>
        <v/>
      </c>
    </row>
    <row r="331" spans="1:17">
      <c r="A331" s="5" t="s">
        <v>41</v>
      </c>
      <c r="B331" s="7" t="s">
        <v>21</v>
      </c>
      <c r="C331" s="4">
        <f>SUM(C332:C335)</f>
        <v>92</v>
      </c>
      <c r="D331" s="4">
        <f>SUM(D332:D335)</f>
        <v>154</v>
      </c>
      <c r="E331" s="2">
        <f t="shared" si="75"/>
        <v>0.67391304347826086</v>
      </c>
      <c r="F331" s="4">
        <f>SUM(F332:F335)</f>
        <v>72</v>
      </c>
      <c r="G331" s="4">
        <f>SUM(G332:G335)</f>
        <v>104</v>
      </c>
      <c r="H331" s="2">
        <f t="shared" si="76"/>
        <v>0.44444444444444442</v>
      </c>
      <c r="I331" s="4">
        <f>SUM(I332:I335)</f>
        <v>0</v>
      </c>
      <c r="J331" s="4">
        <f>SUM(J332:J335)</f>
        <v>0</v>
      </c>
      <c r="K331" s="2" t="str">
        <f t="shared" si="77"/>
        <v/>
      </c>
      <c r="L331" s="4">
        <f>SUM(L332:L335)</f>
        <v>0</v>
      </c>
      <c r="M331" s="4">
        <f>SUM(M332:M335)</f>
        <v>0</v>
      </c>
      <c r="N331" s="2" t="str">
        <f t="shared" si="78"/>
        <v/>
      </c>
      <c r="O331" s="4">
        <f>SUM(O332:O335)</f>
        <v>0</v>
      </c>
      <c r="P331" s="4">
        <f>SUM(P332:P335)</f>
        <v>0</v>
      </c>
      <c r="Q331" s="2" t="str">
        <f t="shared" si="79"/>
        <v/>
      </c>
    </row>
    <row r="332" spans="1:17">
      <c r="A332" s="10" t="s">
        <v>40</v>
      </c>
      <c r="B332" s="11" t="s">
        <v>22</v>
      </c>
      <c r="C332" s="24">
        <v>34</v>
      </c>
      <c r="D332" s="29">
        <v>10</v>
      </c>
      <c r="E332" s="2">
        <f t="shared" si="75"/>
        <v>-0.70588235294117652</v>
      </c>
      <c r="F332" s="24"/>
      <c r="G332" s="29"/>
      <c r="H332" s="2" t="str">
        <f t="shared" si="76"/>
        <v/>
      </c>
      <c r="I332" s="24"/>
      <c r="J332" s="13"/>
      <c r="K332" s="2" t="str">
        <f t="shared" si="77"/>
        <v/>
      </c>
      <c r="L332" s="24"/>
      <c r="M332" s="13"/>
      <c r="N332" s="2" t="str">
        <f t="shared" si="78"/>
        <v/>
      </c>
      <c r="O332" s="24"/>
      <c r="P332" s="13"/>
      <c r="Q332" s="2" t="str">
        <f t="shared" si="79"/>
        <v/>
      </c>
    </row>
    <row r="333" spans="1:17" ht="24">
      <c r="A333" s="10" t="s">
        <v>42</v>
      </c>
      <c r="B333" s="11" t="s">
        <v>23</v>
      </c>
      <c r="C333" s="24"/>
      <c r="D333" s="29"/>
      <c r="E333" s="2" t="str">
        <f t="shared" si="75"/>
        <v/>
      </c>
      <c r="F333" s="24"/>
      <c r="G333" s="29"/>
      <c r="H333" s="2" t="str">
        <f t="shared" si="76"/>
        <v/>
      </c>
      <c r="I333" s="24"/>
      <c r="J333" s="13"/>
      <c r="K333" s="2" t="str">
        <f t="shared" si="77"/>
        <v/>
      </c>
      <c r="L333" s="24"/>
      <c r="M333" s="13"/>
      <c r="N333" s="2" t="str">
        <f t="shared" si="78"/>
        <v/>
      </c>
      <c r="O333" s="24"/>
      <c r="P333" s="13"/>
      <c r="Q333" s="2" t="str">
        <f t="shared" si="79"/>
        <v/>
      </c>
    </row>
    <row r="334" spans="1:17">
      <c r="A334" s="10" t="s">
        <v>43</v>
      </c>
      <c r="B334" s="11" t="s">
        <v>24</v>
      </c>
      <c r="C334" s="24">
        <v>58</v>
      </c>
      <c r="D334" s="29">
        <v>144</v>
      </c>
      <c r="E334" s="2">
        <f t="shared" si="75"/>
        <v>1.4827586206896552</v>
      </c>
      <c r="F334" s="24">
        <v>72</v>
      </c>
      <c r="G334" s="29">
        <v>104</v>
      </c>
      <c r="H334" s="2">
        <f t="shared" si="76"/>
        <v>0.44444444444444442</v>
      </c>
      <c r="I334" s="24"/>
      <c r="J334" s="13"/>
      <c r="K334" s="2" t="str">
        <f t="shared" si="77"/>
        <v/>
      </c>
      <c r="L334" s="24"/>
      <c r="M334" s="13"/>
      <c r="N334" s="2" t="str">
        <f t="shared" si="78"/>
        <v/>
      </c>
      <c r="O334" s="24"/>
      <c r="P334" s="13"/>
      <c r="Q334" s="2" t="str">
        <f t="shared" si="79"/>
        <v/>
      </c>
    </row>
    <row r="335" spans="1:17">
      <c r="A335" s="10" t="s">
        <v>44</v>
      </c>
      <c r="B335" s="11" t="s">
        <v>15</v>
      </c>
      <c r="C335" s="24"/>
      <c r="D335" s="29"/>
      <c r="E335" s="2" t="str">
        <f t="shared" si="75"/>
        <v/>
      </c>
      <c r="F335" s="24"/>
      <c r="G335" s="29"/>
      <c r="H335" s="2" t="str">
        <f t="shared" si="76"/>
        <v/>
      </c>
      <c r="I335" s="24"/>
      <c r="J335" s="13"/>
      <c r="K335" s="2" t="str">
        <f t="shared" si="77"/>
        <v/>
      </c>
      <c r="L335" s="24"/>
      <c r="M335" s="13"/>
      <c r="N335" s="2" t="str">
        <f t="shared" si="78"/>
        <v/>
      </c>
      <c r="O335" s="24"/>
      <c r="P335" s="13"/>
      <c r="Q335" s="2" t="str">
        <f t="shared" si="79"/>
        <v/>
      </c>
    </row>
    <row r="336" spans="1:17" ht="11.45" customHeight="1">
      <c r="A336" s="34" t="s">
        <v>61</v>
      </c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6"/>
    </row>
    <row r="337" spans="1:17">
      <c r="A337" s="4">
        <v>1</v>
      </c>
      <c r="B337" s="7" t="s">
        <v>9</v>
      </c>
      <c r="C337" s="4">
        <f>SUM(C338:C343)</f>
        <v>930</v>
      </c>
      <c r="D337" s="4">
        <f>SUM(D338:D343)</f>
        <v>742</v>
      </c>
      <c r="E337" s="2">
        <f t="shared" ref="E337:E357" si="80">IF(C337=0,"",(D337-C337)/C337)</f>
        <v>-0.2021505376344086</v>
      </c>
      <c r="F337" s="4">
        <f>SUM(F338:F343)</f>
        <v>129</v>
      </c>
      <c r="G337" s="4">
        <f>SUM(G338:G343)</f>
        <v>7757</v>
      </c>
      <c r="H337" s="2">
        <f t="shared" ref="H337:H357" si="81">IF(F337=0,"",(G337-F337)/F337)</f>
        <v>59.131782945736433</v>
      </c>
      <c r="I337" s="4">
        <f>SUM(I338:I343)</f>
        <v>0</v>
      </c>
      <c r="J337" s="4">
        <f>SUM(J338:J343)</f>
        <v>0</v>
      </c>
      <c r="K337" s="2" t="str">
        <f t="shared" ref="K337:K357" si="82">IF(I337=0,"",(J337-I337)/I337)</f>
        <v/>
      </c>
      <c r="L337" s="4">
        <f>SUM(L338:L343)</f>
        <v>0</v>
      </c>
      <c r="M337" s="4">
        <f>SUM(M338:M343)</f>
        <v>0</v>
      </c>
      <c r="N337" s="2" t="str">
        <f t="shared" ref="N337:N357" si="83">IF(L337=0,"",(M337-L337)/L337)</f>
        <v/>
      </c>
      <c r="O337" s="4">
        <f>SUM(O338:O343)</f>
        <v>0</v>
      </c>
      <c r="P337" s="4">
        <f>SUM(P338:P343)</f>
        <v>0</v>
      </c>
      <c r="Q337" s="2" t="str">
        <f t="shared" ref="Q337:Q357" si="84">IF(O337=0,"",(P337-O337)/O337)</f>
        <v/>
      </c>
    </row>
    <row r="338" spans="1:17">
      <c r="A338" s="10" t="s">
        <v>25</v>
      </c>
      <c r="B338" s="11" t="s">
        <v>10</v>
      </c>
      <c r="C338" s="24"/>
      <c r="D338" s="30">
        <v>0</v>
      </c>
      <c r="E338" s="2" t="str">
        <f t="shared" si="80"/>
        <v/>
      </c>
      <c r="F338" s="24"/>
      <c r="G338" s="30"/>
      <c r="H338" s="2" t="str">
        <f t="shared" si="81"/>
        <v/>
      </c>
      <c r="I338" s="24"/>
      <c r="J338" s="13"/>
      <c r="K338" s="2" t="str">
        <f t="shared" si="82"/>
        <v/>
      </c>
      <c r="L338" s="24"/>
      <c r="M338" s="13"/>
      <c r="N338" s="2" t="str">
        <f t="shared" si="83"/>
        <v/>
      </c>
      <c r="O338" s="24"/>
      <c r="P338" s="13"/>
      <c r="Q338" s="2" t="str">
        <f t="shared" si="84"/>
        <v/>
      </c>
    </row>
    <row r="339" spans="1:17">
      <c r="A339" s="10" t="s">
        <v>26</v>
      </c>
      <c r="B339" s="11" t="s">
        <v>11</v>
      </c>
      <c r="C339" s="24">
        <v>306</v>
      </c>
      <c r="D339" s="30">
        <v>152</v>
      </c>
      <c r="E339" s="2">
        <f t="shared" si="80"/>
        <v>-0.50326797385620914</v>
      </c>
      <c r="F339" s="24"/>
      <c r="G339" s="30">
        <v>301</v>
      </c>
      <c r="H339" s="2" t="str">
        <f t="shared" si="81"/>
        <v/>
      </c>
      <c r="I339" s="24"/>
      <c r="J339" s="13"/>
      <c r="K339" s="2" t="str">
        <f t="shared" si="82"/>
        <v/>
      </c>
      <c r="L339" s="24">
        <v>0</v>
      </c>
      <c r="M339" s="13"/>
      <c r="N339" s="2" t="str">
        <f t="shared" si="83"/>
        <v/>
      </c>
      <c r="O339" s="24"/>
      <c r="P339" s="13"/>
      <c r="Q339" s="2" t="str">
        <f t="shared" si="84"/>
        <v/>
      </c>
    </row>
    <row r="340" spans="1:17">
      <c r="A340" s="10" t="s">
        <v>27</v>
      </c>
      <c r="B340" s="11" t="s">
        <v>12</v>
      </c>
      <c r="C340" s="24">
        <v>488</v>
      </c>
      <c r="D340" s="30">
        <v>459</v>
      </c>
      <c r="E340" s="2">
        <f t="shared" si="80"/>
        <v>-5.9426229508196718E-2</v>
      </c>
      <c r="F340" s="24"/>
      <c r="G340" s="30">
        <v>2142</v>
      </c>
      <c r="H340" s="2" t="str">
        <f t="shared" si="81"/>
        <v/>
      </c>
      <c r="I340" s="24"/>
      <c r="J340" s="13"/>
      <c r="K340" s="2" t="str">
        <f t="shared" si="82"/>
        <v/>
      </c>
      <c r="L340" s="24">
        <v>0</v>
      </c>
      <c r="M340" s="13"/>
      <c r="N340" s="2" t="str">
        <f t="shared" si="83"/>
        <v/>
      </c>
      <c r="O340" s="24"/>
      <c r="P340" s="13"/>
      <c r="Q340" s="2" t="str">
        <f t="shared" si="84"/>
        <v/>
      </c>
    </row>
    <row r="341" spans="1:17">
      <c r="A341" s="10" t="s">
        <v>28</v>
      </c>
      <c r="B341" s="11" t="s">
        <v>13</v>
      </c>
      <c r="C341" s="24">
        <v>1</v>
      </c>
      <c r="D341" s="30"/>
      <c r="E341" s="2">
        <f t="shared" si="80"/>
        <v>-1</v>
      </c>
      <c r="F341" s="24"/>
      <c r="G341" s="30"/>
      <c r="H341" s="2" t="str">
        <f t="shared" si="81"/>
        <v/>
      </c>
      <c r="I341" s="24"/>
      <c r="J341" s="13"/>
      <c r="K341" s="2" t="str">
        <f t="shared" si="82"/>
        <v/>
      </c>
      <c r="L341" s="24">
        <v>0</v>
      </c>
      <c r="M341" s="13"/>
      <c r="N341" s="2" t="str">
        <f t="shared" si="83"/>
        <v/>
      </c>
      <c r="O341" s="24"/>
      <c r="P341" s="13"/>
      <c r="Q341" s="2" t="str">
        <f t="shared" si="84"/>
        <v/>
      </c>
    </row>
    <row r="342" spans="1:17">
      <c r="A342" s="10" t="s">
        <v>32</v>
      </c>
      <c r="B342" s="11" t="s">
        <v>14</v>
      </c>
      <c r="C342" s="24">
        <v>24</v>
      </c>
      <c r="D342" s="30"/>
      <c r="E342" s="2">
        <f t="shared" si="80"/>
        <v>-1</v>
      </c>
      <c r="F342" s="24">
        <v>129</v>
      </c>
      <c r="G342" s="30">
        <v>4796</v>
      </c>
      <c r="H342" s="2">
        <f t="shared" si="81"/>
        <v>36.178294573643413</v>
      </c>
      <c r="I342" s="24"/>
      <c r="J342" s="13"/>
      <c r="K342" s="2" t="str">
        <f t="shared" si="82"/>
        <v/>
      </c>
      <c r="L342" s="24"/>
      <c r="M342" s="13"/>
      <c r="N342" s="2" t="str">
        <f t="shared" si="83"/>
        <v/>
      </c>
      <c r="O342" s="24"/>
      <c r="P342" s="13"/>
      <c r="Q342" s="2" t="str">
        <f t="shared" si="84"/>
        <v/>
      </c>
    </row>
    <row r="343" spans="1:17">
      <c r="A343" s="10" t="s">
        <v>33</v>
      </c>
      <c r="B343" s="11" t="s">
        <v>15</v>
      </c>
      <c r="C343" s="24">
        <v>111</v>
      </c>
      <c r="D343" s="30">
        <v>131</v>
      </c>
      <c r="E343" s="2">
        <f t="shared" si="80"/>
        <v>0.18018018018018017</v>
      </c>
      <c r="F343" s="24"/>
      <c r="G343" s="30">
        <v>518</v>
      </c>
      <c r="H343" s="2" t="str">
        <f t="shared" si="81"/>
        <v/>
      </c>
      <c r="I343" s="24"/>
      <c r="J343" s="13"/>
      <c r="K343" s="2" t="str">
        <f t="shared" si="82"/>
        <v/>
      </c>
      <c r="L343" s="24"/>
      <c r="M343" s="13"/>
      <c r="N343" s="2" t="str">
        <f t="shared" si="83"/>
        <v/>
      </c>
      <c r="O343" s="24"/>
      <c r="P343" s="13"/>
      <c r="Q343" s="2" t="str">
        <f t="shared" si="84"/>
        <v/>
      </c>
    </row>
    <row r="344" spans="1:17">
      <c r="A344" s="5" t="s">
        <v>34</v>
      </c>
      <c r="B344" s="7" t="s">
        <v>16</v>
      </c>
      <c r="C344" s="4">
        <f>SUM(C348:C352)+C345</f>
        <v>0</v>
      </c>
      <c r="D344" s="4">
        <f>SUM(D348:D352)+D345</f>
        <v>0</v>
      </c>
      <c r="E344" s="2" t="str">
        <f t="shared" si="80"/>
        <v/>
      </c>
      <c r="F344" s="4">
        <f>SUM(F348:F352)+F345</f>
        <v>0</v>
      </c>
      <c r="G344" s="4">
        <f>SUM(G348:G352)+G345</f>
        <v>0</v>
      </c>
      <c r="H344" s="2" t="str">
        <f t="shared" si="81"/>
        <v/>
      </c>
      <c r="I344" s="4">
        <f>SUM(I348:I352)+I345</f>
        <v>0</v>
      </c>
      <c r="J344" s="4">
        <f>SUM(J348:J352)+J345</f>
        <v>0</v>
      </c>
      <c r="K344" s="2" t="str">
        <f t="shared" si="82"/>
        <v/>
      </c>
      <c r="L344" s="4">
        <f>SUM(L348:L352)+L345</f>
        <v>0</v>
      </c>
      <c r="M344" s="4">
        <f>SUM(M348:M352)+M345</f>
        <v>0</v>
      </c>
      <c r="N344" s="2" t="str">
        <f t="shared" si="83"/>
        <v/>
      </c>
      <c r="O344" s="4">
        <f>SUM(O348:O352)+O345</f>
        <v>0</v>
      </c>
      <c r="P344" s="4">
        <f>SUM(P348:P352)+P345</f>
        <v>0</v>
      </c>
      <c r="Q344" s="2" t="str">
        <f t="shared" si="84"/>
        <v/>
      </c>
    </row>
    <row r="345" spans="1:17">
      <c r="A345" s="5" t="s">
        <v>29</v>
      </c>
      <c r="B345" s="7" t="s">
        <v>17</v>
      </c>
      <c r="C345" s="4">
        <f>SUM(C346:C347)</f>
        <v>0</v>
      </c>
      <c r="D345" s="4">
        <f>SUM(D346:D347)</f>
        <v>0</v>
      </c>
      <c r="E345" s="2" t="str">
        <f t="shared" si="80"/>
        <v/>
      </c>
      <c r="F345" s="4">
        <f>SUM(F346:F347)</f>
        <v>0</v>
      </c>
      <c r="G345" s="4">
        <f>SUM(G346:G347)</f>
        <v>0</v>
      </c>
      <c r="H345" s="2" t="str">
        <f t="shared" si="81"/>
        <v/>
      </c>
      <c r="I345" s="4">
        <f>SUM(I346:I347)</f>
        <v>0</v>
      </c>
      <c r="J345" s="4">
        <f>SUM(J346:J347)</f>
        <v>0</v>
      </c>
      <c r="K345" s="2" t="str">
        <f t="shared" si="82"/>
        <v/>
      </c>
      <c r="L345" s="4">
        <f>SUM(L346:L347)</f>
        <v>0</v>
      </c>
      <c r="M345" s="4">
        <f>SUM(M346:M347)</f>
        <v>0</v>
      </c>
      <c r="N345" s="2" t="str">
        <f t="shared" si="83"/>
        <v/>
      </c>
      <c r="O345" s="4">
        <f>SUM(O346:O347)</f>
        <v>0</v>
      </c>
      <c r="P345" s="4">
        <f>SUM(P346:P347)</f>
        <v>0</v>
      </c>
      <c r="Q345" s="2" t="str">
        <f t="shared" si="84"/>
        <v/>
      </c>
    </row>
    <row r="346" spans="1:17">
      <c r="A346" s="10" t="s">
        <v>30</v>
      </c>
      <c r="B346" s="11" t="s">
        <v>18</v>
      </c>
      <c r="C346" s="24"/>
      <c r="D346" s="13"/>
      <c r="E346" s="2" t="str">
        <f t="shared" si="80"/>
        <v/>
      </c>
      <c r="F346" s="24"/>
      <c r="G346" s="13"/>
      <c r="H346" s="2" t="str">
        <f t="shared" si="81"/>
        <v/>
      </c>
      <c r="I346" s="24"/>
      <c r="J346" s="13"/>
      <c r="K346" s="2" t="str">
        <f t="shared" si="82"/>
        <v/>
      </c>
      <c r="L346" s="24"/>
      <c r="M346" s="13"/>
      <c r="N346" s="2" t="str">
        <f t="shared" si="83"/>
        <v/>
      </c>
      <c r="O346" s="24"/>
      <c r="P346" s="13"/>
      <c r="Q346" s="2" t="str">
        <f t="shared" si="84"/>
        <v/>
      </c>
    </row>
    <row r="347" spans="1:17">
      <c r="A347" s="10" t="s">
        <v>31</v>
      </c>
      <c r="B347" s="11" t="s">
        <v>19</v>
      </c>
      <c r="C347" s="24"/>
      <c r="D347" s="13"/>
      <c r="E347" s="2" t="str">
        <f t="shared" si="80"/>
        <v/>
      </c>
      <c r="F347" s="24"/>
      <c r="G347" s="13"/>
      <c r="H347" s="2" t="str">
        <f t="shared" si="81"/>
        <v/>
      </c>
      <c r="I347" s="24"/>
      <c r="J347" s="13"/>
      <c r="K347" s="2" t="str">
        <f t="shared" si="82"/>
        <v/>
      </c>
      <c r="L347" s="24"/>
      <c r="M347" s="13"/>
      <c r="N347" s="2" t="str">
        <f t="shared" si="83"/>
        <v/>
      </c>
      <c r="O347" s="24"/>
      <c r="P347" s="13"/>
      <c r="Q347" s="2" t="str">
        <f t="shared" si="84"/>
        <v/>
      </c>
    </row>
    <row r="348" spans="1:17">
      <c r="A348" s="10" t="s">
        <v>35</v>
      </c>
      <c r="B348" s="11" t="s">
        <v>11</v>
      </c>
      <c r="C348" s="24"/>
      <c r="D348" s="13"/>
      <c r="E348" s="2" t="str">
        <f t="shared" si="80"/>
        <v/>
      </c>
      <c r="F348" s="24"/>
      <c r="G348" s="13"/>
      <c r="H348" s="2" t="str">
        <f t="shared" si="81"/>
        <v/>
      </c>
      <c r="I348" s="24"/>
      <c r="J348" s="13"/>
      <c r="K348" s="2" t="str">
        <f t="shared" si="82"/>
        <v/>
      </c>
      <c r="L348" s="24"/>
      <c r="M348" s="13"/>
      <c r="N348" s="2" t="str">
        <f t="shared" si="83"/>
        <v/>
      </c>
      <c r="O348" s="24"/>
      <c r="P348" s="13"/>
      <c r="Q348" s="2" t="str">
        <f t="shared" si="84"/>
        <v/>
      </c>
    </row>
    <row r="349" spans="1:17">
      <c r="A349" s="10" t="s">
        <v>36</v>
      </c>
      <c r="B349" s="11" t="s">
        <v>12</v>
      </c>
      <c r="C349" s="24"/>
      <c r="D349" s="13"/>
      <c r="E349" s="2" t="str">
        <f t="shared" si="80"/>
        <v/>
      </c>
      <c r="F349" s="24"/>
      <c r="G349" s="13"/>
      <c r="H349" s="2" t="str">
        <f t="shared" si="81"/>
        <v/>
      </c>
      <c r="I349" s="24"/>
      <c r="J349" s="13"/>
      <c r="K349" s="2" t="str">
        <f t="shared" si="82"/>
        <v/>
      </c>
      <c r="L349" s="24"/>
      <c r="M349" s="13"/>
      <c r="N349" s="2" t="str">
        <f t="shared" si="83"/>
        <v/>
      </c>
      <c r="O349" s="24"/>
      <c r="P349" s="13"/>
      <c r="Q349" s="2" t="str">
        <f t="shared" si="84"/>
        <v/>
      </c>
    </row>
    <row r="350" spans="1:17">
      <c r="A350" s="10" t="s">
        <v>37</v>
      </c>
      <c r="B350" s="11" t="s">
        <v>13</v>
      </c>
      <c r="C350" s="24"/>
      <c r="D350" s="13"/>
      <c r="E350" s="2" t="str">
        <f t="shared" si="80"/>
        <v/>
      </c>
      <c r="F350" s="24"/>
      <c r="G350" s="13"/>
      <c r="H350" s="2" t="str">
        <f t="shared" si="81"/>
        <v/>
      </c>
      <c r="I350" s="24"/>
      <c r="J350" s="13"/>
      <c r="K350" s="2" t="str">
        <f t="shared" si="82"/>
        <v/>
      </c>
      <c r="L350" s="24"/>
      <c r="M350" s="13"/>
      <c r="N350" s="2" t="str">
        <f t="shared" si="83"/>
        <v/>
      </c>
      <c r="O350" s="24"/>
      <c r="P350" s="13"/>
      <c r="Q350" s="2" t="str">
        <f t="shared" si="84"/>
        <v/>
      </c>
    </row>
    <row r="351" spans="1:17">
      <c r="A351" s="10" t="s">
        <v>38</v>
      </c>
      <c r="B351" s="11" t="s">
        <v>20</v>
      </c>
      <c r="C351" s="24"/>
      <c r="D351" s="13"/>
      <c r="E351" s="2" t="str">
        <f t="shared" si="80"/>
        <v/>
      </c>
      <c r="F351" s="24"/>
      <c r="G351" s="13"/>
      <c r="H351" s="2" t="str">
        <f t="shared" si="81"/>
        <v/>
      </c>
      <c r="I351" s="24"/>
      <c r="J351" s="13"/>
      <c r="K351" s="2" t="str">
        <f t="shared" si="82"/>
        <v/>
      </c>
      <c r="L351" s="24"/>
      <c r="M351" s="13"/>
      <c r="N351" s="2" t="str">
        <f t="shared" si="83"/>
        <v/>
      </c>
      <c r="O351" s="24"/>
      <c r="P351" s="13"/>
      <c r="Q351" s="2" t="str">
        <f t="shared" si="84"/>
        <v/>
      </c>
    </row>
    <row r="352" spans="1:17">
      <c r="A352" s="10" t="s">
        <v>39</v>
      </c>
      <c r="B352" s="11" t="s">
        <v>15</v>
      </c>
      <c r="C352" s="24"/>
      <c r="D352" s="13"/>
      <c r="E352" s="2" t="str">
        <f t="shared" si="80"/>
        <v/>
      </c>
      <c r="F352" s="24"/>
      <c r="G352" s="13"/>
      <c r="H352" s="2" t="str">
        <f t="shared" si="81"/>
        <v/>
      </c>
      <c r="I352" s="24"/>
      <c r="J352" s="13"/>
      <c r="K352" s="2" t="str">
        <f t="shared" si="82"/>
        <v/>
      </c>
      <c r="L352" s="24"/>
      <c r="M352" s="13"/>
      <c r="N352" s="2" t="str">
        <f t="shared" si="83"/>
        <v/>
      </c>
      <c r="O352" s="24"/>
      <c r="P352" s="13"/>
      <c r="Q352" s="2" t="str">
        <f t="shared" si="84"/>
        <v/>
      </c>
    </row>
    <row r="353" spans="1:17">
      <c r="A353" s="5" t="s">
        <v>41</v>
      </c>
      <c r="B353" s="7" t="s">
        <v>21</v>
      </c>
      <c r="C353" s="4">
        <f>SUM(C354:C357)</f>
        <v>714</v>
      </c>
      <c r="D353" s="4">
        <f>SUM(D354:D357)</f>
        <v>551</v>
      </c>
      <c r="E353" s="2">
        <f t="shared" si="80"/>
        <v>-0.22829131652661064</v>
      </c>
      <c r="F353" s="4">
        <f>SUM(F354:F357)</f>
        <v>0</v>
      </c>
      <c r="G353" s="4">
        <f>SUM(G354:G357)</f>
        <v>0</v>
      </c>
      <c r="H353" s="2" t="str">
        <f t="shared" si="81"/>
        <v/>
      </c>
      <c r="I353" s="4">
        <f>SUM(I354:I357)</f>
        <v>0</v>
      </c>
      <c r="J353" s="4">
        <f>SUM(J354:J357)</f>
        <v>0</v>
      </c>
      <c r="K353" s="2" t="str">
        <f t="shared" si="82"/>
        <v/>
      </c>
      <c r="L353" s="4">
        <f>SUM(L354:L357)</f>
        <v>0</v>
      </c>
      <c r="M353" s="4">
        <f>SUM(M354:M357)</f>
        <v>0</v>
      </c>
      <c r="N353" s="2" t="str">
        <f t="shared" si="83"/>
        <v/>
      </c>
      <c r="O353" s="4">
        <f>SUM(O354:O357)</f>
        <v>0</v>
      </c>
      <c r="P353" s="4">
        <f>SUM(P354:P357)</f>
        <v>0</v>
      </c>
      <c r="Q353" s="2" t="str">
        <f t="shared" si="84"/>
        <v/>
      </c>
    </row>
    <row r="354" spans="1:17">
      <c r="A354" s="10" t="s">
        <v>40</v>
      </c>
      <c r="B354" s="11" t="s">
        <v>22</v>
      </c>
      <c r="C354" s="24">
        <v>306</v>
      </c>
      <c r="D354" s="30">
        <v>152</v>
      </c>
      <c r="E354" s="2">
        <f t="shared" si="80"/>
        <v>-0.50326797385620914</v>
      </c>
      <c r="F354" s="24"/>
      <c r="G354" s="13"/>
      <c r="H354" s="2" t="str">
        <f t="shared" si="81"/>
        <v/>
      </c>
      <c r="I354" s="24"/>
      <c r="J354" s="13"/>
      <c r="K354" s="2" t="str">
        <f t="shared" si="82"/>
        <v/>
      </c>
      <c r="L354" s="24"/>
      <c r="M354" s="13"/>
      <c r="N354" s="2" t="str">
        <f t="shared" si="83"/>
        <v/>
      </c>
      <c r="O354" s="24"/>
      <c r="P354" s="13"/>
      <c r="Q354" s="2" t="str">
        <f t="shared" si="84"/>
        <v/>
      </c>
    </row>
    <row r="355" spans="1:17" ht="24">
      <c r="A355" s="10" t="s">
        <v>42</v>
      </c>
      <c r="B355" s="11" t="s">
        <v>23</v>
      </c>
      <c r="C355" s="24"/>
      <c r="D355" s="30"/>
      <c r="E355" s="2" t="str">
        <f t="shared" si="80"/>
        <v/>
      </c>
      <c r="F355" s="24"/>
      <c r="G355" s="13"/>
      <c r="H355" s="2" t="str">
        <f t="shared" si="81"/>
        <v/>
      </c>
      <c r="I355" s="24"/>
      <c r="J355" s="13"/>
      <c r="K355" s="2" t="str">
        <f t="shared" si="82"/>
        <v/>
      </c>
      <c r="L355" s="24"/>
      <c r="M355" s="13"/>
      <c r="N355" s="2" t="str">
        <f t="shared" si="83"/>
        <v/>
      </c>
      <c r="O355" s="24"/>
      <c r="P355" s="13"/>
      <c r="Q355" s="2" t="str">
        <f t="shared" si="84"/>
        <v/>
      </c>
    </row>
    <row r="356" spans="1:17">
      <c r="A356" s="10" t="s">
        <v>43</v>
      </c>
      <c r="B356" s="11" t="s">
        <v>24</v>
      </c>
      <c r="C356" s="24">
        <v>286</v>
      </c>
      <c r="D356" s="30">
        <v>268</v>
      </c>
      <c r="E356" s="2">
        <f t="shared" si="80"/>
        <v>-6.2937062937062943E-2</v>
      </c>
      <c r="F356" s="24"/>
      <c r="G356" s="13"/>
      <c r="H356" s="2" t="str">
        <f t="shared" si="81"/>
        <v/>
      </c>
      <c r="I356" s="24"/>
      <c r="J356" s="13"/>
      <c r="K356" s="2" t="str">
        <f t="shared" si="82"/>
        <v/>
      </c>
      <c r="L356" s="24">
        <v>0</v>
      </c>
      <c r="M356" s="13"/>
      <c r="N356" s="2" t="str">
        <f t="shared" si="83"/>
        <v/>
      </c>
      <c r="O356" s="24"/>
      <c r="P356" s="13"/>
      <c r="Q356" s="2" t="str">
        <f t="shared" si="84"/>
        <v/>
      </c>
    </row>
    <row r="357" spans="1:17">
      <c r="A357" s="10" t="s">
        <v>44</v>
      </c>
      <c r="B357" s="11" t="s">
        <v>15</v>
      </c>
      <c r="C357" s="24">
        <v>122</v>
      </c>
      <c r="D357" s="30">
        <v>131</v>
      </c>
      <c r="E357" s="2">
        <f t="shared" si="80"/>
        <v>7.3770491803278687E-2</v>
      </c>
      <c r="F357" s="24"/>
      <c r="G357" s="13"/>
      <c r="H357" s="2" t="str">
        <f t="shared" si="81"/>
        <v/>
      </c>
      <c r="I357" s="24"/>
      <c r="J357" s="13"/>
      <c r="K357" s="2" t="str">
        <f t="shared" si="82"/>
        <v/>
      </c>
      <c r="L357" s="24"/>
      <c r="M357" s="13"/>
      <c r="N357" s="2" t="str">
        <f t="shared" si="83"/>
        <v/>
      </c>
      <c r="O357" s="24"/>
      <c r="P357" s="13"/>
      <c r="Q357" s="2" t="str">
        <f t="shared" si="84"/>
        <v/>
      </c>
    </row>
    <row r="358" spans="1:17" ht="11.45" customHeight="1">
      <c r="A358" s="34" t="s">
        <v>62</v>
      </c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6"/>
    </row>
    <row r="359" spans="1:17">
      <c r="A359" s="4">
        <v>1</v>
      </c>
      <c r="B359" s="7" t="s">
        <v>9</v>
      </c>
      <c r="C359" s="4">
        <f>SUM(C360:C365)</f>
        <v>31</v>
      </c>
      <c r="D359" s="4">
        <f>SUM(D360:D365)</f>
        <v>29</v>
      </c>
      <c r="E359" s="2">
        <f t="shared" ref="E359:E379" si="85">IF(C359=0,"",(D359-C359)/C359)</f>
        <v>-6.4516129032258063E-2</v>
      </c>
      <c r="F359" s="4">
        <f>SUM(F360:F365)</f>
        <v>75</v>
      </c>
      <c r="G359" s="4">
        <f>SUM(G360:G365)</f>
        <v>112</v>
      </c>
      <c r="H359" s="2">
        <f t="shared" ref="H359:H379" si="86">IF(F359=0,"",(G359-F359)/F359)</f>
        <v>0.49333333333333335</v>
      </c>
      <c r="I359" s="4">
        <f>SUM(I360:I365)</f>
        <v>3</v>
      </c>
      <c r="J359" s="4">
        <f>SUM(J360:J365)</f>
        <v>1</v>
      </c>
      <c r="K359" s="2">
        <f t="shared" ref="K359:K379" si="87">IF(I359=0,"",(J359-I359)/I359)</f>
        <v>-0.66666666666666663</v>
      </c>
      <c r="L359" s="4">
        <f>SUM(L360:L365)</f>
        <v>0</v>
      </c>
      <c r="M359" s="4">
        <f>SUM(M360:M365)</f>
        <v>0</v>
      </c>
      <c r="N359" s="2" t="str">
        <f t="shared" ref="N359:N379" si="88">IF(L359=0,"",(M359-L359)/L359)</f>
        <v/>
      </c>
      <c r="O359" s="4">
        <f>SUM(O360:O365)</f>
        <v>0</v>
      </c>
      <c r="P359" s="4">
        <f>SUM(P360:P365)</f>
        <v>0</v>
      </c>
      <c r="Q359" s="2" t="str">
        <f t="shared" ref="Q359:Q379" si="89">IF(O359=0,"",(P359-O359)/O359)</f>
        <v/>
      </c>
    </row>
    <row r="360" spans="1:17">
      <c r="A360" s="10" t="s">
        <v>25</v>
      </c>
      <c r="B360" s="11" t="s">
        <v>10</v>
      </c>
      <c r="C360" s="24"/>
      <c r="D360" s="31"/>
      <c r="E360" s="2" t="str">
        <f t="shared" si="85"/>
        <v/>
      </c>
      <c r="F360" s="24"/>
      <c r="G360" s="31"/>
      <c r="H360" s="2" t="str">
        <f t="shared" si="86"/>
        <v/>
      </c>
      <c r="I360" s="24"/>
      <c r="J360" s="31"/>
      <c r="K360" s="2" t="str">
        <f t="shared" si="87"/>
        <v/>
      </c>
      <c r="L360" s="24"/>
      <c r="M360" s="13"/>
      <c r="N360" s="2" t="str">
        <f t="shared" si="88"/>
        <v/>
      </c>
      <c r="O360" s="24"/>
      <c r="P360" s="13"/>
      <c r="Q360" s="2" t="str">
        <f t="shared" si="89"/>
        <v/>
      </c>
    </row>
    <row r="361" spans="1:17">
      <c r="A361" s="10" t="s">
        <v>26</v>
      </c>
      <c r="B361" s="11" t="s">
        <v>11</v>
      </c>
      <c r="C361" s="24">
        <v>14</v>
      </c>
      <c r="D361" s="31">
        <v>15</v>
      </c>
      <c r="E361" s="2">
        <f t="shared" si="85"/>
        <v>7.1428571428571425E-2</v>
      </c>
      <c r="F361" s="24"/>
      <c r="G361" s="31"/>
      <c r="H361" s="2" t="str">
        <f t="shared" si="86"/>
        <v/>
      </c>
      <c r="I361" s="24">
        <v>3</v>
      </c>
      <c r="J361" s="31">
        <v>1</v>
      </c>
      <c r="K361" s="2">
        <f t="shared" si="87"/>
        <v>-0.66666666666666663</v>
      </c>
      <c r="L361" s="24"/>
      <c r="M361" s="13"/>
      <c r="N361" s="2" t="str">
        <f t="shared" si="88"/>
        <v/>
      </c>
      <c r="O361" s="24"/>
      <c r="P361" s="13"/>
      <c r="Q361" s="2" t="str">
        <f t="shared" si="89"/>
        <v/>
      </c>
    </row>
    <row r="362" spans="1:17">
      <c r="A362" s="10" t="s">
        <v>27</v>
      </c>
      <c r="B362" s="11" t="s">
        <v>12</v>
      </c>
      <c r="C362" s="24"/>
      <c r="D362" s="31"/>
      <c r="E362" s="2" t="str">
        <f t="shared" si="85"/>
        <v/>
      </c>
      <c r="F362" s="24">
        <v>10</v>
      </c>
      <c r="G362" s="31">
        <v>23</v>
      </c>
      <c r="H362" s="2">
        <f t="shared" si="86"/>
        <v>1.3</v>
      </c>
      <c r="I362" s="24"/>
      <c r="J362" s="31"/>
      <c r="K362" s="2" t="str">
        <f t="shared" si="87"/>
        <v/>
      </c>
      <c r="L362" s="24"/>
      <c r="M362" s="13"/>
      <c r="N362" s="2" t="str">
        <f t="shared" si="88"/>
        <v/>
      </c>
      <c r="O362" s="24"/>
      <c r="P362" s="13"/>
      <c r="Q362" s="2" t="str">
        <f t="shared" si="89"/>
        <v/>
      </c>
    </row>
    <row r="363" spans="1:17">
      <c r="A363" s="10" t="s">
        <v>28</v>
      </c>
      <c r="B363" s="11" t="s">
        <v>13</v>
      </c>
      <c r="C363" s="24"/>
      <c r="D363" s="31"/>
      <c r="E363" s="2" t="str">
        <f t="shared" si="85"/>
        <v/>
      </c>
      <c r="F363" s="24"/>
      <c r="G363" s="31"/>
      <c r="H363" s="2" t="str">
        <f t="shared" si="86"/>
        <v/>
      </c>
      <c r="I363" s="24"/>
      <c r="J363" s="31"/>
      <c r="K363" s="2" t="str">
        <f t="shared" si="87"/>
        <v/>
      </c>
      <c r="L363" s="24"/>
      <c r="M363" s="13"/>
      <c r="N363" s="2" t="str">
        <f t="shared" si="88"/>
        <v/>
      </c>
      <c r="O363" s="24"/>
      <c r="P363" s="13"/>
      <c r="Q363" s="2" t="str">
        <f t="shared" si="89"/>
        <v/>
      </c>
    </row>
    <row r="364" spans="1:17">
      <c r="A364" s="10" t="s">
        <v>32</v>
      </c>
      <c r="B364" s="11" t="s">
        <v>14</v>
      </c>
      <c r="C364" s="24">
        <v>17</v>
      </c>
      <c r="D364" s="31">
        <v>14</v>
      </c>
      <c r="E364" s="2">
        <f t="shared" si="85"/>
        <v>-0.17647058823529413</v>
      </c>
      <c r="F364" s="24">
        <v>65</v>
      </c>
      <c r="G364" s="31">
        <v>89</v>
      </c>
      <c r="H364" s="2">
        <f t="shared" si="86"/>
        <v>0.36923076923076925</v>
      </c>
      <c r="I364" s="24"/>
      <c r="J364" s="31"/>
      <c r="K364" s="2" t="str">
        <f t="shared" si="87"/>
        <v/>
      </c>
      <c r="L364" s="24"/>
      <c r="M364" s="13"/>
      <c r="N364" s="2" t="str">
        <f t="shared" si="88"/>
        <v/>
      </c>
      <c r="O364" s="24"/>
      <c r="P364" s="13"/>
      <c r="Q364" s="2" t="str">
        <f t="shared" si="89"/>
        <v/>
      </c>
    </row>
    <row r="365" spans="1:17">
      <c r="A365" s="10" t="s">
        <v>33</v>
      </c>
      <c r="B365" s="11" t="s">
        <v>15</v>
      </c>
      <c r="C365" s="24"/>
      <c r="D365" s="31"/>
      <c r="E365" s="2" t="str">
        <f t="shared" si="85"/>
        <v/>
      </c>
      <c r="F365" s="24"/>
      <c r="G365" s="31"/>
      <c r="H365" s="2" t="str">
        <f t="shared" si="86"/>
        <v/>
      </c>
      <c r="I365" s="24"/>
      <c r="J365" s="31"/>
      <c r="K365" s="2" t="str">
        <f t="shared" si="87"/>
        <v/>
      </c>
      <c r="L365" s="24"/>
      <c r="M365" s="13"/>
      <c r="N365" s="2" t="str">
        <f t="shared" si="88"/>
        <v/>
      </c>
      <c r="O365" s="24"/>
      <c r="P365" s="13"/>
      <c r="Q365" s="2" t="str">
        <f t="shared" si="89"/>
        <v/>
      </c>
    </row>
    <row r="366" spans="1:17">
      <c r="A366" s="5" t="s">
        <v>34</v>
      </c>
      <c r="B366" s="7" t="s">
        <v>16</v>
      </c>
      <c r="C366" s="4">
        <f>SUM(C370:C374)+C367</f>
        <v>0</v>
      </c>
      <c r="D366" s="4">
        <f>SUM(D370:D374)+D367</f>
        <v>0</v>
      </c>
      <c r="E366" s="2" t="str">
        <f t="shared" si="85"/>
        <v/>
      </c>
      <c r="F366" s="4">
        <f>SUM(F370:F374)+F367</f>
        <v>0</v>
      </c>
      <c r="G366" s="4">
        <f>SUM(G370:G374)+G367</f>
        <v>0</v>
      </c>
      <c r="H366" s="2" t="str">
        <f t="shared" si="86"/>
        <v/>
      </c>
      <c r="I366" s="4">
        <f>SUM(I370:I374)+I367</f>
        <v>0</v>
      </c>
      <c r="J366" s="4">
        <f>SUM(J370:J374)+J367</f>
        <v>0</v>
      </c>
      <c r="K366" s="2" t="str">
        <f t="shared" si="87"/>
        <v/>
      </c>
      <c r="L366" s="4">
        <f>SUM(L370:L374)+L367</f>
        <v>0</v>
      </c>
      <c r="M366" s="4">
        <f>SUM(M370:M374)+M367</f>
        <v>0</v>
      </c>
      <c r="N366" s="2" t="str">
        <f t="shared" si="88"/>
        <v/>
      </c>
      <c r="O366" s="4">
        <f>SUM(O370:O374)+O367</f>
        <v>0</v>
      </c>
      <c r="P366" s="4">
        <f>SUM(P370:P374)+P367</f>
        <v>0</v>
      </c>
      <c r="Q366" s="2" t="str">
        <f t="shared" si="89"/>
        <v/>
      </c>
    </row>
    <row r="367" spans="1:17">
      <c r="A367" s="5" t="s">
        <v>29</v>
      </c>
      <c r="B367" s="7" t="s">
        <v>17</v>
      </c>
      <c r="C367" s="4">
        <f>SUM(C368:C369)</f>
        <v>0</v>
      </c>
      <c r="D367" s="4">
        <f>SUM(D368:D369)</f>
        <v>0</v>
      </c>
      <c r="E367" s="2" t="str">
        <f t="shared" si="85"/>
        <v/>
      </c>
      <c r="F367" s="4">
        <f>SUM(F368:F369)</f>
        <v>0</v>
      </c>
      <c r="G367" s="4">
        <f>SUM(G368:G369)</f>
        <v>0</v>
      </c>
      <c r="H367" s="2" t="str">
        <f t="shared" si="86"/>
        <v/>
      </c>
      <c r="I367" s="4">
        <f>SUM(I368:I369)</f>
        <v>0</v>
      </c>
      <c r="J367" s="4">
        <f>SUM(J368:J369)</f>
        <v>0</v>
      </c>
      <c r="K367" s="2" t="str">
        <f t="shared" si="87"/>
        <v/>
      </c>
      <c r="L367" s="4">
        <f>SUM(L368:L369)</f>
        <v>0</v>
      </c>
      <c r="M367" s="4">
        <f>SUM(M368:M369)</f>
        <v>0</v>
      </c>
      <c r="N367" s="2" t="str">
        <f t="shared" si="88"/>
        <v/>
      </c>
      <c r="O367" s="4">
        <f>SUM(O368:O369)</f>
        <v>0</v>
      </c>
      <c r="P367" s="4">
        <f>SUM(P368:P369)</f>
        <v>0</v>
      </c>
      <c r="Q367" s="2" t="str">
        <f t="shared" si="89"/>
        <v/>
      </c>
    </row>
    <row r="368" spans="1:17">
      <c r="A368" s="10" t="s">
        <v>30</v>
      </c>
      <c r="B368" s="11" t="s">
        <v>18</v>
      </c>
      <c r="C368" s="24"/>
      <c r="D368" s="13"/>
      <c r="E368" s="2" t="str">
        <f t="shared" si="85"/>
        <v/>
      </c>
      <c r="F368" s="24"/>
      <c r="G368" s="13"/>
      <c r="H368" s="2" t="str">
        <f t="shared" si="86"/>
        <v/>
      </c>
      <c r="I368" s="24"/>
      <c r="J368" s="13"/>
      <c r="K368" s="2" t="str">
        <f t="shared" si="87"/>
        <v/>
      </c>
      <c r="L368" s="24"/>
      <c r="M368" s="13"/>
      <c r="N368" s="2" t="str">
        <f t="shared" si="88"/>
        <v/>
      </c>
      <c r="O368" s="24"/>
      <c r="P368" s="13"/>
      <c r="Q368" s="2" t="str">
        <f t="shared" si="89"/>
        <v/>
      </c>
    </row>
    <row r="369" spans="1:17">
      <c r="A369" s="10" t="s">
        <v>31</v>
      </c>
      <c r="B369" s="11" t="s">
        <v>19</v>
      </c>
      <c r="C369" s="24"/>
      <c r="D369" s="13"/>
      <c r="E369" s="2" t="str">
        <f t="shared" si="85"/>
        <v/>
      </c>
      <c r="F369" s="24">
        <v>0</v>
      </c>
      <c r="G369" s="13"/>
      <c r="H369" s="2" t="str">
        <f t="shared" si="86"/>
        <v/>
      </c>
      <c r="I369" s="24"/>
      <c r="J369" s="13"/>
      <c r="K369" s="2" t="str">
        <f t="shared" si="87"/>
        <v/>
      </c>
      <c r="L369" s="24"/>
      <c r="M369" s="13"/>
      <c r="N369" s="2" t="str">
        <f t="shared" si="88"/>
        <v/>
      </c>
      <c r="O369" s="24"/>
      <c r="P369" s="13"/>
      <c r="Q369" s="2" t="str">
        <f t="shared" si="89"/>
        <v/>
      </c>
    </row>
    <row r="370" spans="1:17">
      <c r="A370" s="10" t="s">
        <v>35</v>
      </c>
      <c r="B370" s="11" t="s">
        <v>11</v>
      </c>
      <c r="C370" s="24"/>
      <c r="D370" s="13"/>
      <c r="E370" s="2" t="str">
        <f t="shared" si="85"/>
        <v/>
      </c>
      <c r="F370" s="24"/>
      <c r="G370" s="13"/>
      <c r="H370" s="2" t="str">
        <f t="shared" si="86"/>
        <v/>
      </c>
      <c r="I370" s="24"/>
      <c r="J370" s="13"/>
      <c r="K370" s="2" t="str">
        <f t="shared" si="87"/>
        <v/>
      </c>
      <c r="L370" s="24"/>
      <c r="M370" s="13"/>
      <c r="N370" s="2" t="str">
        <f t="shared" si="88"/>
        <v/>
      </c>
      <c r="O370" s="24"/>
      <c r="P370" s="13"/>
      <c r="Q370" s="2" t="str">
        <f t="shared" si="89"/>
        <v/>
      </c>
    </row>
    <row r="371" spans="1:17">
      <c r="A371" s="10" t="s">
        <v>36</v>
      </c>
      <c r="B371" s="11" t="s">
        <v>12</v>
      </c>
      <c r="C371" s="24"/>
      <c r="D371" s="13"/>
      <c r="E371" s="2" t="str">
        <f t="shared" si="85"/>
        <v/>
      </c>
      <c r="F371" s="24"/>
      <c r="G371" s="13"/>
      <c r="H371" s="2" t="str">
        <f t="shared" si="86"/>
        <v/>
      </c>
      <c r="I371" s="24"/>
      <c r="J371" s="13"/>
      <c r="K371" s="2" t="str">
        <f t="shared" si="87"/>
        <v/>
      </c>
      <c r="L371" s="24"/>
      <c r="M371" s="13"/>
      <c r="N371" s="2" t="str">
        <f t="shared" si="88"/>
        <v/>
      </c>
      <c r="O371" s="24"/>
      <c r="P371" s="13"/>
      <c r="Q371" s="2" t="str">
        <f t="shared" si="89"/>
        <v/>
      </c>
    </row>
    <row r="372" spans="1:17">
      <c r="A372" s="10" t="s">
        <v>37</v>
      </c>
      <c r="B372" s="11" t="s">
        <v>13</v>
      </c>
      <c r="C372" s="24"/>
      <c r="D372" s="13"/>
      <c r="E372" s="2" t="str">
        <f t="shared" si="85"/>
        <v/>
      </c>
      <c r="F372" s="24"/>
      <c r="G372" s="13"/>
      <c r="H372" s="2" t="str">
        <f t="shared" si="86"/>
        <v/>
      </c>
      <c r="I372" s="24"/>
      <c r="J372" s="13"/>
      <c r="K372" s="2" t="str">
        <f t="shared" si="87"/>
        <v/>
      </c>
      <c r="L372" s="24"/>
      <c r="M372" s="13"/>
      <c r="N372" s="2" t="str">
        <f t="shared" si="88"/>
        <v/>
      </c>
      <c r="O372" s="24"/>
      <c r="P372" s="13"/>
      <c r="Q372" s="2" t="str">
        <f t="shared" si="89"/>
        <v/>
      </c>
    </row>
    <row r="373" spans="1:17">
      <c r="A373" s="10" t="s">
        <v>38</v>
      </c>
      <c r="B373" s="11" t="s">
        <v>20</v>
      </c>
      <c r="C373" s="24"/>
      <c r="D373" s="13"/>
      <c r="E373" s="2" t="str">
        <f t="shared" si="85"/>
        <v/>
      </c>
      <c r="F373" s="24"/>
      <c r="G373" s="13"/>
      <c r="H373" s="2" t="str">
        <f t="shared" si="86"/>
        <v/>
      </c>
      <c r="I373" s="24"/>
      <c r="J373" s="13"/>
      <c r="K373" s="2" t="str">
        <f t="shared" si="87"/>
        <v/>
      </c>
      <c r="L373" s="24"/>
      <c r="M373" s="13"/>
      <c r="N373" s="2" t="str">
        <f t="shared" si="88"/>
        <v/>
      </c>
      <c r="O373" s="24"/>
      <c r="P373" s="13"/>
      <c r="Q373" s="2" t="str">
        <f t="shared" si="89"/>
        <v/>
      </c>
    </row>
    <row r="374" spans="1:17">
      <c r="A374" s="10" t="s">
        <v>39</v>
      </c>
      <c r="B374" s="11" t="s">
        <v>15</v>
      </c>
      <c r="C374" s="24"/>
      <c r="D374" s="13"/>
      <c r="E374" s="2" t="str">
        <f t="shared" si="85"/>
        <v/>
      </c>
      <c r="F374" s="24"/>
      <c r="G374" s="13"/>
      <c r="H374" s="2" t="str">
        <f t="shared" si="86"/>
        <v/>
      </c>
      <c r="I374" s="24"/>
      <c r="J374" s="13"/>
      <c r="K374" s="2" t="str">
        <f t="shared" si="87"/>
        <v/>
      </c>
      <c r="L374" s="24"/>
      <c r="M374" s="13"/>
      <c r="N374" s="2" t="str">
        <f t="shared" si="88"/>
        <v/>
      </c>
      <c r="O374" s="24"/>
      <c r="P374" s="13"/>
      <c r="Q374" s="2" t="str">
        <f t="shared" si="89"/>
        <v/>
      </c>
    </row>
    <row r="375" spans="1:17">
      <c r="A375" s="5" t="s">
        <v>41</v>
      </c>
      <c r="B375" s="7" t="s">
        <v>21</v>
      </c>
      <c r="C375" s="4">
        <f>SUM(C376:C379)</f>
        <v>14</v>
      </c>
      <c r="D375" s="4">
        <f>SUM(D376:D379)</f>
        <v>15</v>
      </c>
      <c r="E375" s="2">
        <f t="shared" si="85"/>
        <v>7.1428571428571425E-2</v>
      </c>
      <c r="F375" s="4">
        <f>SUM(F376:F379)</f>
        <v>0</v>
      </c>
      <c r="G375" s="4">
        <f>SUM(G376:G379)</f>
        <v>0</v>
      </c>
      <c r="H375" s="2" t="str">
        <f t="shared" si="86"/>
        <v/>
      </c>
      <c r="I375" s="4">
        <f>SUM(I376:I379)</f>
        <v>3</v>
      </c>
      <c r="J375" s="4">
        <f>SUM(J376:J379)</f>
        <v>1</v>
      </c>
      <c r="K375" s="2">
        <f t="shared" si="87"/>
        <v>-0.66666666666666663</v>
      </c>
      <c r="L375" s="4">
        <f>SUM(L376:L379)</f>
        <v>0</v>
      </c>
      <c r="M375" s="4">
        <f>SUM(M376:M379)</f>
        <v>0</v>
      </c>
      <c r="N375" s="2" t="str">
        <f t="shared" si="88"/>
        <v/>
      </c>
      <c r="O375" s="4">
        <f>SUM(O376:O379)</f>
        <v>0</v>
      </c>
      <c r="P375" s="4">
        <f>SUM(P376:P379)</f>
        <v>0</v>
      </c>
      <c r="Q375" s="2" t="str">
        <f t="shared" si="89"/>
        <v/>
      </c>
    </row>
    <row r="376" spans="1:17">
      <c r="A376" s="10" t="s">
        <v>40</v>
      </c>
      <c r="B376" s="11" t="s">
        <v>22</v>
      </c>
      <c r="C376" s="24">
        <v>14</v>
      </c>
      <c r="D376" s="31">
        <v>15</v>
      </c>
      <c r="E376" s="2">
        <f t="shared" si="85"/>
        <v>7.1428571428571425E-2</v>
      </c>
      <c r="F376" s="24"/>
      <c r="G376" s="13"/>
      <c r="H376" s="2" t="str">
        <f t="shared" si="86"/>
        <v/>
      </c>
      <c r="I376" s="24">
        <v>3</v>
      </c>
      <c r="J376" s="31">
        <v>1</v>
      </c>
      <c r="K376" s="2">
        <f t="shared" si="87"/>
        <v>-0.66666666666666663</v>
      </c>
      <c r="L376" s="24"/>
      <c r="M376" s="13"/>
      <c r="N376" s="2" t="str">
        <f t="shared" si="88"/>
        <v/>
      </c>
      <c r="O376" s="24"/>
      <c r="P376" s="13"/>
      <c r="Q376" s="2" t="str">
        <f t="shared" si="89"/>
        <v/>
      </c>
    </row>
    <row r="377" spans="1:17" ht="24">
      <c r="A377" s="10" t="s">
        <v>42</v>
      </c>
      <c r="B377" s="11" t="s">
        <v>23</v>
      </c>
      <c r="C377" s="24"/>
      <c r="D377" s="13"/>
      <c r="E377" s="2" t="str">
        <f t="shared" si="85"/>
        <v/>
      </c>
      <c r="F377" s="24"/>
      <c r="G377" s="13"/>
      <c r="H377" s="2" t="str">
        <f t="shared" si="86"/>
        <v/>
      </c>
      <c r="I377" s="24"/>
      <c r="J377" s="31"/>
      <c r="K377" s="2" t="str">
        <f t="shared" si="87"/>
        <v/>
      </c>
      <c r="L377" s="24"/>
      <c r="M377" s="13"/>
      <c r="N377" s="2" t="str">
        <f t="shared" si="88"/>
        <v/>
      </c>
      <c r="O377" s="24"/>
      <c r="P377" s="13"/>
      <c r="Q377" s="2" t="str">
        <f t="shared" si="89"/>
        <v/>
      </c>
    </row>
    <row r="378" spans="1:17">
      <c r="A378" s="10" t="s">
        <v>43</v>
      </c>
      <c r="B378" s="11" t="s">
        <v>24</v>
      </c>
      <c r="C378" s="24"/>
      <c r="D378" s="13"/>
      <c r="E378" s="2" t="str">
        <f t="shared" si="85"/>
        <v/>
      </c>
      <c r="F378" s="24"/>
      <c r="G378" s="13"/>
      <c r="H378" s="2" t="str">
        <f t="shared" si="86"/>
        <v/>
      </c>
      <c r="I378" s="24"/>
      <c r="J378" s="31"/>
      <c r="K378" s="2" t="str">
        <f t="shared" si="87"/>
        <v/>
      </c>
      <c r="L378" s="24"/>
      <c r="M378" s="13"/>
      <c r="N378" s="2" t="str">
        <f t="shared" si="88"/>
        <v/>
      </c>
      <c r="O378" s="24"/>
      <c r="P378" s="13"/>
      <c r="Q378" s="2" t="str">
        <f t="shared" si="89"/>
        <v/>
      </c>
    </row>
    <row r="379" spans="1:17">
      <c r="A379" s="10" t="s">
        <v>44</v>
      </c>
      <c r="B379" s="11" t="s">
        <v>15</v>
      </c>
      <c r="C379" s="24"/>
      <c r="D379" s="13"/>
      <c r="E379" s="2" t="str">
        <f t="shared" si="85"/>
        <v/>
      </c>
      <c r="F379" s="24"/>
      <c r="G379" s="13"/>
      <c r="H379" s="2" t="str">
        <f t="shared" si="86"/>
        <v/>
      </c>
      <c r="I379" s="24"/>
      <c r="J379" s="31"/>
      <c r="K379" s="2" t="str">
        <f t="shared" si="87"/>
        <v/>
      </c>
      <c r="L379" s="24"/>
      <c r="M379" s="13"/>
      <c r="N379" s="2" t="str">
        <f t="shared" si="88"/>
        <v/>
      </c>
      <c r="O379" s="24"/>
      <c r="P379" s="13"/>
      <c r="Q379" s="2" t="str">
        <f t="shared" si="89"/>
        <v/>
      </c>
    </row>
    <row r="380" spans="1:17" ht="11.45" customHeight="1">
      <c r="A380" s="34" t="s">
        <v>63</v>
      </c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6"/>
    </row>
    <row r="381" spans="1:17">
      <c r="A381" s="4">
        <v>1</v>
      </c>
      <c r="B381" s="7" t="s">
        <v>9</v>
      </c>
      <c r="C381" s="4">
        <f>SUM(C382:C387)</f>
        <v>104</v>
      </c>
      <c r="D381" s="4">
        <f>SUM(D382:D387)</f>
        <v>159</v>
      </c>
      <c r="E381" s="2">
        <f t="shared" ref="E381:E401" si="90">IF(C381=0,"",(D381-C381)/C381)</f>
        <v>0.52884615384615385</v>
      </c>
      <c r="F381" s="4">
        <f>SUM(F382:F387)</f>
        <v>468</v>
      </c>
      <c r="G381" s="4">
        <f>SUM(G382:G387)</f>
        <v>78</v>
      </c>
      <c r="H381" s="2">
        <f t="shared" ref="H381:H401" si="91">IF(F381=0,"",(G381-F381)/F381)</f>
        <v>-0.83333333333333337</v>
      </c>
      <c r="I381" s="4">
        <f>SUM(I382:I387)</f>
        <v>0</v>
      </c>
      <c r="J381" s="4">
        <f>SUM(J382:J387)</f>
        <v>0</v>
      </c>
      <c r="K381" s="2" t="str">
        <f t="shared" ref="K381:K401" si="92">IF(I381=0,"",(J381-I381)/I381)</f>
        <v/>
      </c>
      <c r="L381" s="4">
        <f>SUM(L382:L387)</f>
        <v>0</v>
      </c>
      <c r="M381" s="4">
        <f>SUM(M382:M387)</f>
        <v>0</v>
      </c>
      <c r="N381" s="2" t="str">
        <f t="shared" ref="N381:N401" si="93">IF(L381=0,"",(M381-L381)/L381)</f>
        <v/>
      </c>
      <c r="O381" s="4">
        <f>SUM(O382:O387)</f>
        <v>0</v>
      </c>
      <c r="P381" s="4">
        <f>SUM(P382:P387)</f>
        <v>0</v>
      </c>
      <c r="Q381" s="2" t="str">
        <f t="shared" ref="Q381:Q401" si="94">IF(O381=0,"",(P381-O381)/O381)</f>
        <v/>
      </c>
    </row>
    <row r="382" spans="1:17">
      <c r="A382" s="10" t="s">
        <v>25</v>
      </c>
      <c r="B382" s="11" t="s">
        <v>10</v>
      </c>
      <c r="C382" s="24"/>
      <c r="D382" s="28"/>
      <c r="E382" s="2" t="str">
        <f t="shared" si="90"/>
        <v/>
      </c>
      <c r="F382" s="24">
        <v>415</v>
      </c>
      <c r="G382" s="28">
        <v>58</v>
      </c>
      <c r="H382" s="2">
        <f t="shared" si="91"/>
        <v>-0.8602409638554217</v>
      </c>
      <c r="I382" s="24"/>
      <c r="J382" s="13"/>
      <c r="K382" s="2" t="str">
        <f t="shared" si="92"/>
        <v/>
      </c>
      <c r="L382" s="24"/>
      <c r="M382" s="13"/>
      <c r="N382" s="2" t="str">
        <f t="shared" si="93"/>
        <v/>
      </c>
      <c r="O382" s="24"/>
      <c r="P382" s="13"/>
      <c r="Q382" s="2" t="str">
        <f t="shared" si="94"/>
        <v/>
      </c>
    </row>
    <row r="383" spans="1:17">
      <c r="A383" s="10" t="s">
        <v>26</v>
      </c>
      <c r="B383" s="11" t="s">
        <v>11</v>
      </c>
      <c r="C383" s="24">
        <v>92</v>
      </c>
      <c r="D383" s="28">
        <v>76</v>
      </c>
      <c r="E383" s="2">
        <f t="shared" si="90"/>
        <v>-0.17391304347826086</v>
      </c>
      <c r="F383" s="24"/>
      <c r="G383" s="28"/>
      <c r="H383" s="2" t="str">
        <f t="shared" si="91"/>
        <v/>
      </c>
      <c r="I383" s="24"/>
      <c r="J383" s="13"/>
      <c r="K383" s="2" t="str">
        <f t="shared" si="92"/>
        <v/>
      </c>
      <c r="L383" s="24"/>
      <c r="M383" s="13"/>
      <c r="N383" s="2" t="str">
        <f t="shared" si="93"/>
        <v/>
      </c>
      <c r="O383" s="24"/>
      <c r="P383" s="13"/>
      <c r="Q383" s="2" t="str">
        <f t="shared" si="94"/>
        <v/>
      </c>
    </row>
    <row r="384" spans="1:17">
      <c r="A384" s="10" t="s">
        <v>27</v>
      </c>
      <c r="B384" s="11" t="s">
        <v>12</v>
      </c>
      <c r="C384" s="24">
        <v>12</v>
      </c>
      <c r="D384" s="28">
        <v>83</v>
      </c>
      <c r="E384" s="2">
        <f t="shared" si="90"/>
        <v>5.916666666666667</v>
      </c>
      <c r="F384" s="24"/>
      <c r="G384" s="28"/>
      <c r="H384" s="2" t="str">
        <f t="shared" si="91"/>
        <v/>
      </c>
      <c r="I384" s="24"/>
      <c r="J384" s="13"/>
      <c r="K384" s="2" t="str">
        <f t="shared" si="92"/>
        <v/>
      </c>
      <c r="L384" s="24"/>
      <c r="M384" s="13"/>
      <c r="N384" s="2" t="str">
        <f t="shared" si="93"/>
        <v/>
      </c>
      <c r="O384" s="24"/>
      <c r="P384" s="13"/>
      <c r="Q384" s="2" t="str">
        <f t="shared" si="94"/>
        <v/>
      </c>
    </row>
    <row r="385" spans="1:17">
      <c r="A385" s="10" t="s">
        <v>28</v>
      </c>
      <c r="B385" s="11" t="s">
        <v>13</v>
      </c>
      <c r="C385" s="24"/>
      <c r="D385" s="28"/>
      <c r="E385" s="2" t="str">
        <f t="shared" si="90"/>
        <v/>
      </c>
      <c r="F385" s="24">
        <v>53</v>
      </c>
      <c r="G385" s="28">
        <v>20</v>
      </c>
      <c r="H385" s="2">
        <f t="shared" si="91"/>
        <v>-0.62264150943396224</v>
      </c>
      <c r="I385" s="24"/>
      <c r="J385" s="13"/>
      <c r="K385" s="2" t="str">
        <f t="shared" si="92"/>
        <v/>
      </c>
      <c r="L385" s="24"/>
      <c r="M385" s="13"/>
      <c r="N385" s="2" t="str">
        <f t="shared" si="93"/>
        <v/>
      </c>
      <c r="O385" s="24"/>
      <c r="P385" s="13"/>
      <c r="Q385" s="2" t="str">
        <f t="shared" si="94"/>
        <v/>
      </c>
    </row>
    <row r="386" spans="1:17">
      <c r="A386" s="10" t="s">
        <v>32</v>
      </c>
      <c r="B386" s="11" t="s">
        <v>14</v>
      </c>
      <c r="C386" s="24"/>
      <c r="D386" s="28"/>
      <c r="E386" s="2" t="str">
        <f t="shared" si="90"/>
        <v/>
      </c>
      <c r="F386" s="24"/>
      <c r="G386" s="28"/>
      <c r="H386" s="2" t="str">
        <f t="shared" si="91"/>
        <v/>
      </c>
      <c r="I386" s="24"/>
      <c r="J386" s="13"/>
      <c r="K386" s="2" t="str">
        <f t="shared" si="92"/>
        <v/>
      </c>
      <c r="L386" s="24"/>
      <c r="M386" s="13"/>
      <c r="N386" s="2" t="str">
        <f t="shared" si="93"/>
        <v/>
      </c>
      <c r="O386" s="24"/>
      <c r="P386" s="13"/>
      <c r="Q386" s="2" t="str">
        <f t="shared" si="94"/>
        <v/>
      </c>
    </row>
    <row r="387" spans="1:17">
      <c r="A387" s="10" t="s">
        <v>33</v>
      </c>
      <c r="B387" s="11" t="s">
        <v>15</v>
      </c>
      <c r="C387" s="24"/>
      <c r="D387" s="28"/>
      <c r="E387" s="2" t="str">
        <f t="shared" si="90"/>
        <v/>
      </c>
      <c r="F387" s="24"/>
      <c r="G387" s="28"/>
      <c r="H387" s="2" t="str">
        <f t="shared" si="91"/>
        <v/>
      </c>
      <c r="I387" s="24"/>
      <c r="J387" s="13"/>
      <c r="K387" s="2" t="str">
        <f t="shared" si="92"/>
        <v/>
      </c>
      <c r="L387" s="24"/>
      <c r="M387" s="13"/>
      <c r="N387" s="2" t="str">
        <f t="shared" si="93"/>
        <v/>
      </c>
      <c r="O387" s="24"/>
      <c r="P387" s="13"/>
      <c r="Q387" s="2" t="str">
        <f t="shared" si="94"/>
        <v/>
      </c>
    </row>
    <row r="388" spans="1:17">
      <c r="A388" s="5" t="s">
        <v>34</v>
      </c>
      <c r="B388" s="7" t="s">
        <v>16</v>
      </c>
      <c r="C388" s="4">
        <f>SUM(C392:C396)+C389</f>
        <v>0</v>
      </c>
      <c r="D388" s="4">
        <f>SUM(D392:D396)+D389</f>
        <v>0</v>
      </c>
      <c r="E388" s="2" t="str">
        <f t="shared" si="90"/>
        <v/>
      </c>
      <c r="F388" s="4">
        <f>SUM(F392:F396)+F389</f>
        <v>0</v>
      </c>
      <c r="G388" s="4">
        <f>SUM(G392:G396)+G389</f>
        <v>0</v>
      </c>
      <c r="H388" s="2" t="str">
        <f t="shared" si="91"/>
        <v/>
      </c>
      <c r="I388" s="4">
        <f>SUM(I392:I396)+I389</f>
        <v>0</v>
      </c>
      <c r="J388" s="4">
        <f>SUM(J392:J396)+J389</f>
        <v>0</v>
      </c>
      <c r="K388" s="2" t="str">
        <f t="shared" si="92"/>
        <v/>
      </c>
      <c r="L388" s="4">
        <f>SUM(L392:L396)+L389</f>
        <v>0</v>
      </c>
      <c r="M388" s="4">
        <f>SUM(M392:M396)+M389</f>
        <v>0</v>
      </c>
      <c r="N388" s="2" t="str">
        <f t="shared" si="93"/>
        <v/>
      </c>
      <c r="O388" s="4">
        <f>SUM(O392:O396)+O389</f>
        <v>0</v>
      </c>
      <c r="P388" s="4">
        <f>SUM(P392:P396)+P389</f>
        <v>0</v>
      </c>
      <c r="Q388" s="2" t="str">
        <f t="shared" si="94"/>
        <v/>
      </c>
    </row>
    <row r="389" spans="1:17">
      <c r="A389" s="5" t="s">
        <v>29</v>
      </c>
      <c r="B389" s="7" t="s">
        <v>17</v>
      </c>
      <c r="C389" s="4">
        <f>SUM(C390:C391)</f>
        <v>0</v>
      </c>
      <c r="D389" s="4">
        <f>SUM(D390:D391)</f>
        <v>0</v>
      </c>
      <c r="E389" s="2" t="str">
        <f t="shared" si="90"/>
        <v/>
      </c>
      <c r="F389" s="4">
        <f>SUM(F390:F391)</f>
        <v>0</v>
      </c>
      <c r="G389" s="4">
        <f>SUM(G390:G391)</f>
        <v>0</v>
      </c>
      <c r="H389" s="2" t="str">
        <f t="shared" si="91"/>
        <v/>
      </c>
      <c r="I389" s="4">
        <f>SUM(I390:I391)</f>
        <v>0</v>
      </c>
      <c r="J389" s="4">
        <f>SUM(J390:J391)</f>
        <v>0</v>
      </c>
      <c r="K389" s="2" t="str">
        <f t="shared" si="92"/>
        <v/>
      </c>
      <c r="L389" s="4">
        <f>SUM(L390:L391)</f>
        <v>0</v>
      </c>
      <c r="M389" s="4">
        <f>SUM(M390:M391)</f>
        <v>0</v>
      </c>
      <c r="N389" s="2" t="str">
        <f t="shared" si="93"/>
        <v/>
      </c>
      <c r="O389" s="4">
        <f>SUM(O390:O391)</f>
        <v>0</v>
      </c>
      <c r="P389" s="4">
        <f>SUM(P390:P391)</f>
        <v>0</v>
      </c>
      <c r="Q389" s="2" t="str">
        <f t="shared" si="94"/>
        <v/>
      </c>
    </row>
    <row r="390" spans="1:17">
      <c r="A390" s="10" t="s">
        <v>30</v>
      </c>
      <c r="B390" s="11" t="s">
        <v>18</v>
      </c>
      <c r="C390" s="24"/>
      <c r="D390" s="13"/>
      <c r="E390" s="2" t="str">
        <f t="shared" si="90"/>
        <v/>
      </c>
      <c r="F390" s="24"/>
      <c r="G390" s="13"/>
      <c r="H390" s="2" t="str">
        <f t="shared" si="91"/>
        <v/>
      </c>
      <c r="I390" s="24"/>
      <c r="J390" s="13"/>
      <c r="K390" s="2" t="str">
        <f t="shared" si="92"/>
        <v/>
      </c>
      <c r="L390" s="24"/>
      <c r="M390" s="13"/>
      <c r="N390" s="2" t="str">
        <f t="shared" si="93"/>
        <v/>
      </c>
      <c r="O390" s="24"/>
      <c r="P390" s="13"/>
      <c r="Q390" s="2" t="str">
        <f t="shared" si="94"/>
        <v/>
      </c>
    </row>
    <row r="391" spans="1:17">
      <c r="A391" s="10" t="s">
        <v>31</v>
      </c>
      <c r="B391" s="11" t="s">
        <v>19</v>
      </c>
      <c r="C391" s="24"/>
      <c r="D391" s="13"/>
      <c r="E391" s="2" t="str">
        <f t="shared" si="90"/>
        <v/>
      </c>
      <c r="F391" s="24"/>
      <c r="G391" s="13"/>
      <c r="H391" s="2" t="str">
        <f t="shared" si="91"/>
        <v/>
      </c>
      <c r="I391" s="24"/>
      <c r="J391" s="13"/>
      <c r="K391" s="2" t="str">
        <f t="shared" si="92"/>
        <v/>
      </c>
      <c r="L391" s="24"/>
      <c r="M391" s="13"/>
      <c r="N391" s="2" t="str">
        <f t="shared" si="93"/>
        <v/>
      </c>
      <c r="O391" s="24"/>
      <c r="P391" s="13"/>
      <c r="Q391" s="2" t="str">
        <f t="shared" si="94"/>
        <v/>
      </c>
    </row>
    <row r="392" spans="1:17">
      <c r="A392" s="10" t="s">
        <v>35</v>
      </c>
      <c r="B392" s="11" t="s">
        <v>11</v>
      </c>
      <c r="C392" s="24"/>
      <c r="D392" s="13"/>
      <c r="E392" s="2" t="str">
        <f t="shared" si="90"/>
        <v/>
      </c>
      <c r="F392" s="24"/>
      <c r="G392" s="13"/>
      <c r="H392" s="2" t="str">
        <f t="shared" si="91"/>
        <v/>
      </c>
      <c r="I392" s="24"/>
      <c r="J392" s="13"/>
      <c r="K392" s="2" t="str">
        <f t="shared" si="92"/>
        <v/>
      </c>
      <c r="L392" s="24"/>
      <c r="M392" s="13"/>
      <c r="N392" s="2" t="str">
        <f t="shared" si="93"/>
        <v/>
      </c>
      <c r="O392" s="24"/>
      <c r="P392" s="13"/>
      <c r="Q392" s="2" t="str">
        <f t="shared" si="94"/>
        <v/>
      </c>
    </row>
    <row r="393" spans="1:17">
      <c r="A393" s="10" t="s">
        <v>36</v>
      </c>
      <c r="B393" s="11" t="s">
        <v>12</v>
      </c>
      <c r="C393" s="24"/>
      <c r="D393" s="13"/>
      <c r="E393" s="2" t="str">
        <f t="shared" si="90"/>
        <v/>
      </c>
      <c r="F393" s="24"/>
      <c r="G393" s="13"/>
      <c r="H393" s="2" t="str">
        <f t="shared" si="91"/>
        <v/>
      </c>
      <c r="I393" s="24"/>
      <c r="J393" s="13"/>
      <c r="K393" s="2" t="str">
        <f t="shared" si="92"/>
        <v/>
      </c>
      <c r="L393" s="24"/>
      <c r="M393" s="13"/>
      <c r="N393" s="2" t="str">
        <f t="shared" si="93"/>
        <v/>
      </c>
      <c r="O393" s="24"/>
      <c r="P393" s="13"/>
      <c r="Q393" s="2" t="str">
        <f t="shared" si="94"/>
        <v/>
      </c>
    </row>
    <row r="394" spans="1:17">
      <c r="A394" s="10" t="s">
        <v>37</v>
      </c>
      <c r="B394" s="11" t="s">
        <v>13</v>
      </c>
      <c r="C394" s="24"/>
      <c r="D394" s="13"/>
      <c r="E394" s="2" t="str">
        <f t="shared" si="90"/>
        <v/>
      </c>
      <c r="F394" s="24"/>
      <c r="G394" s="13"/>
      <c r="H394" s="2" t="str">
        <f t="shared" si="91"/>
        <v/>
      </c>
      <c r="I394" s="24"/>
      <c r="J394" s="13"/>
      <c r="K394" s="2" t="str">
        <f t="shared" si="92"/>
        <v/>
      </c>
      <c r="L394" s="24"/>
      <c r="M394" s="13"/>
      <c r="N394" s="2" t="str">
        <f t="shared" si="93"/>
        <v/>
      </c>
      <c r="O394" s="24"/>
      <c r="P394" s="13"/>
      <c r="Q394" s="2" t="str">
        <f t="shared" si="94"/>
        <v/>
      </c>
    </row>
    <row r="395" spans="1:17">
      <c r="A395" s="10" t="s">
        <v>38</v>
      </c>
      <c r="B395" s="11" t="s">
        <v>20</v>
      </c>
      <c r="C395" s="24"/>
      <c r="D395" s="13"/>
      <c r="E395" s="2" t="str">
        <f t="shared" si="90"/>
        <v/>
      </c>
      <c r="F395" s="24"/>
      <c r="G395" s="13"/>
      <c r="H395" s="2" t="str">
        <f t="shared" si="91"/>
        <v/>
      </c>
      <c r="I395" s="24"/>
      <c r="J395" s="13"/>
      <c r="K395" s="2" t="str">
        <f t="shared" si="92"/>
        <v/>
      </c>
      <c r="L395" s="24"/>
      <c r="M395" s="13"/>
      <c r="N395" s="2" t="str">
        <f t="shared" si="93"/>
        <v/>
      </c>
      <c r="O395" s="24"/>
      <c r="P395" s="13"/>
      <c r="Q395" s="2" t="str">
        <f t="shared" si="94"/>
        <v/>
      </c>
    </row>
    <row r="396" spans="1:17">
      <c r="A396" s="10" t="s">
        <v>39</v>
      </c>
      <c r="B396" s="11" t="s">
        <v>15</v>
      </c>
      <c r="C396" s="24"/>
      <c r="D396" s="13"/>
      <c r="E396" s="2" t="str">
        <f t="shared" si="90"/>
        <v/>
      </c>
      <c r="F396" s="24"/>
      <c r="G396" s="13"/>
      <c r="H396" s="2" t="str">
        <f t="shared" si="91"/>
        <v/>
      </c>
      <c r="I396" s="24"/>
      <c r="J396" s="13"/>
      <c r="K396" s="2" t="str">
        <f t="shared" si="92"/>
        <v/>
      </c>
      <c r="L396" s="24"/>
      <c r="M396" s="13"/>
      <c r="N396" s="2" t="str">
        <f t="shared" si="93"/>
        <v/>
      </c>
      <c r="O396" s="24"/>
      <c r="P396" s="13"/>
      <c r="Q396" s="2" t="str">
        <f t="shared" si="94"/>
        <v/>
      </c>
    </row>
    <row r="397" spans="1:17">
      <c r="A397" s="5" t="s">
        <v>41</v>
      </c>
      <c r="B397" s="7" t="s">
        <v>21</v>
      </c>
      <c r="C397" s="4">
        <f>SUM(C398:C401)</f>
        <v>104</v>
      </c>
      <c r="D397" s="4">
        <f>SUM(D398:D401)</f>
        <v>159</v>
      </c>
      <c r="E397" s="2">
        <f t="shared" si="90"/>
        <v>0.52884615384615385</v>
      </c>
      <c r="F397" s="4">
        <f>SUM(F398:F401)</f>
        <v>0</v>
      </c>
      <c r="G397" s="4">
        <f>SUM(G398:G401)</f>
        <v>0</v>
      </c>
      <c r="H397" s="2" t="str">
        <f t="shared" si="91"/>
        <v/>
      </c>
      <c r="I397" s="4">
        <f>SUM(I398:I401)</f>
        <v>0</v>
      </c>
      <c r="J397" s="4">
        <f>SUM(J398:J401)</f>
        <v>0</v>
      </c>
      <c r="K397" s="2" t="str">
        <f t="shared" si="92"/>
        <v/>
      </c>
      <c r="L397" s="4">
        <f>SUM(L398:L401)</f>
        <v>0</v>
      </c>
      <c r="M397" s="4">
        <f>SUM(M398:M401)</f>
        <v>0</v>
      </c>
      <c r="N397" s="2" t="str">
        <f t="shared" si="93"/>
        <v/>
      </c>
      <c r="O397" s="4">
        <f>SUM(O398:O401)</f>
        <v>0</v>
      </c>
      <c r="P397" s="4">
        <f>SUM(P398:P401)</f>
        <v>0</v>
      </c>
      <c r="Q397" s="2" t="str">
        <f t="shared" si="94"/>
        <v/>
      </c>
    </row>
    <row r="398" spans="1:17">
      <c r="A398" s="10" t="s">
        <v>40</v>
      </c>
      <c r="B398" s="11" t="s">
        <v>22</v>
      </c>
      <c r="C398" s="24">
        <v>92</v>
      </c>
      <c r="D398" s="28">
        <v>76</v>
      </c>
      <c r="E398" s="2">
        <f t="shared" si="90"/>
        <v>-0.17391304347826086</v>
      </c>
      <c r="F398" s="24"/>
      <c r="G398" s="13"/>
      <c r="H398" s="2" t="str">
        <f t="shared" si="91"/>
        <v/>
      </c>
      <c r="I398" s="24"/>
      <c r="J398" s="13"/>
      <c r="K398" s="2" t="str">
        <f t="shared" si="92"/>
        <v/>
      </c>
      <c r="L398" s="24"/>
      <c r="M398" s="13"/>
      <c r="N398" s="2" t="str">
        <f t="shared" si="93"/>
        <v/>
      </c>
      <c r="O398" s="24"/>
      <c r="P398" s="13"/>
      <c r="Q398" s="2" t="str">
        <f t="shared" si="94"/>
        <v/>
      </c>
    </row>
    <row r="399" spans="1:17" ht="24">
      <c r="A399" s="10" t="s">
        <v>42</v>
      </c>
      <c r="B399" s="11" t="s">
        <v>23</v>
      </c>
      <c r="C399" s="24"/>
      <c r="D399" s="28"/>
      <c r="E399" s="2" t="str">
        <f t="shared" si="90"/>
        <v/>
      </c>
      <c r="F399" s="24"/>
      <c r="G399" s="13"/>
      <c r="H399" s="2" t="str">
        <f t="shared" si="91"/>
        <v/>
      </c>
      <c r="I399" s="24"/>
      <c r="J399" s="13"/>
      <c r="K399" s="2" t="str">
        <f t="shared" si="92"/>
        <v/>
      </c>
      <c r="L399" s="24"/>
      <c r="M399" s="13"/>
      <c r="N399" s="2" t="str">
        <f t="shared" si="93"/>
        <v/>
      </c>
      <c r="O399" s="24"/>
      <c r="P399" s="13"/>
      <c r="Q399" s="2" t="str">
        <f t="shared" si="94"/>
        <v/>
      </c>
    </row>
    <row r="400" spans="1:17">
      <c r="A400" s="10" t="s">
        <v>43</v>
      </c>
      <c r="B400" s="11" t="s">
        <v>24</v>
      </c>
      <c r="C400" s="24">
        <v>12</v>
      </c>
      <c r="D400" s="28">
        <v>83</v>
      </c>
      <c r="E400" s="2">
        <f t="shared" si="90"/>
        <v>5.916666666666667</v>
      </c>
      <c r="F400" s="24"/>
      <c r="G400" s="13"/>
      <c r="H400" s="2" t="str">
        <f t="shared" si="91"/>
        <v/>
      </c>
      <c r="I400" s="24"/>
      <c r="J400" s="13"/>
      <c r="K400" s="2" t="str">
        <f t="shared" si="92"/>
        <v/>
      </c>
      <c r="L400" s="24"/>
      <c r="M400" s="13"/>
      <c r="N400" s="2" t="str">
        <f t="shared" si="93"/>
        <v/>
      </c>
      <c r="O400" s="24"/>
      <c r="P400" s="13"/>
      <c r="Q400" s="2" t="str">
        <f t="shared" si="94"/>
        <v/>
      </c>
    </row>
    <row r="401" spans="1:17">
      <c r="A401" s="10" t="s">
        <v>44</v>
      </c>
      <c r="B401" s="11" t="s">
        <v>15</v>
      </c>
      <c r="C401" s="24"/>
      <c r="D401" s="28"/>
      <c r="E401" s="2" t="str">
        <f t="shared" si="90"/>
        <v/>
      </c>
      <c r="F401" s="24"/>
      <c r="G401" s="13"/>
      <c r="H401" s="2" t="str">
        <f t="shared" si="91"/>
        <v/>
      </c>
      <c r="I401" s="24"/>
      <c r="J401" s="13"/>
      <c r="K401" s="2" t="str">
        <f t="shared" si="92"/>
        <v/>
      </c>
      <c r="L401" s="24"/>
      <c r="M401" s="13"/>
      <c r="N401" s="2" t="str">
        <f t="shared" si="93"/>
        <v/>
      </c>
      <c r="O401" s="24"/>
      <c r="P401" s="13"/>
      <c r="Q401" s="2" t="str">
        <f t="shared" si="94"/>
        <v/>
      </c>
    </row>
    <row r="402" spans="1:17" ht="11.45" customHeight="1">
      <c r="A402" s="34" t="s">
        <v>64</v>
      </c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6"/>
    </row>
    <row r="403" spans="1:17">
      <c r="A403" s="4">
        <v>1</v>
      </c>
      <c r="B403" s="7" t="s">
        <v>9</v>
      </c>
      <c r="C403" s="4">
        <f>SUM(C404:C409)</f>
        <v>29</v>
      </c>
      <c r="D403" s="4">
        <f>SUM(D404:D409)</f>
        <v>15</v>
      </c>
      <c r="E403" s="2">
        <f t="shared" ref="E403:E423" si="95">IF(C403=0,"",(D403-C403)/C403)</f>
        <v>-0.48275862068965519</v>
      </c>
      <c r="F403" s="4">
        <f>SUM(F404:F409)</f>
        <v>113</v>
      </c>
      <c r="G403" s="4">
        <f>SUM(G404:G409)</f>
        <v>117</v>
      </c>
      <c r="H403" s="2">
        <f t="shared" ref="H403:H423" si="96">IF(F403=0,"",(G403-F403)/F403)</f>
        <v>3.5398230088495575E-2</v>
      </c>
      <c r="I403" s="4">
        <f>SUM(I404:I409)</f>
        <v>0</v>
      </c>
      <c r="J403" s="4">
        <f>SUM(J404:J409)</f>
        <v>0</v>
      </c>
      <c r="K403" s="2" t="str">
        <f t="shared" ref="K403:K423" si="97">IF(I403=0,"",(J403-I403)/I403)</f>
        <v/>
      </c>
      <c r="L403" s="4">
        <f>SUM(L404:L409)</f>
        <v>0</v>
      </c>
      <c r="M403" s="4">
        <f>SUM(M404:M409)</f>
        <v>0</v>
      </c>
      <c r="N403" s="2" t="str">
        <f t="shared" ref="N403:N423" si="98">IF(L403=0,"",(M403-L403)/L403)</f>
        <v/>
      </c>
      <c r="O403" s="4">
        <f>SUM(O404:O409)</f>
        <v>0</v>
      </c>
      <c r="P403" s="4">
        <f>SUM(P404:P409)</f>
        <v>0</v>
      </c>
      <c r="Q403" s="2" t="str">
        <f t="shared" ref="Q403:Q423" si="99">IF(O403=0,"",(P403-O403)/O403)</f>
        <v/>
      </c>
    </row>
    <row r="404" spans="1:17">
      <c r="A404" s="10" t="s">
        <v>25</v>
      </c>
      <c r="B404" s="11" t="s">
        <v>10</v>
      </c>
      <c r="C404" s="24">
        <v>10</v>
      </c>
      <c r="D404" s="31"/>
      <c r="E404" s="2">
        <f t="shared" si="95"/>
        <v>-1</v>
      </c>
      <c r="F404" s="24"/>
      <c r="G404" s="13"/>
      <c r="H404" s="2" t="str">
        <f t="shared" si="96"/>
        <v/>
      </c>
      <c r="I404" s="24"/>
      <c r="J404" s="13"/>
      <c r="K404" s="2" t="str">
        <f t="shared" si="97"/>
        <v/>
      </c>
      <c r="L404" s="24"/>
      <c r="M404" s="13"/>
      <c r="N404" s="2" t="str">
        <f t="shared" si="98"/>
        <v/>
      </c>
      <c r="O404" s="24"/>
      <c r="P404" s="13"/>
      <c r="Q404" s="2" t="str">
        <f t="shared" si="99"/>
        <v/>
      </c>
    </row>
    <row r="405" spans="1:17">
      <c r="A405" s="10" t="s">
        <v>26</v>
      </c>
      <c r="B405" s="11" t="s">
        <v>11</v>
      </c>
      <c r="C405" s="24">
        <v>18</v>
      </c>
      <c r="D405" s="31">
        <v>2</v>
      </c>
      <c r="E405" s="2">
        <f t="shared" si="95"/>
        <v>-0.88888888888888884</v>
      </c>
      <c r="F405" s="24"/>
      <c r="G405" s="13"/>
      <c r="H405" s="2" t="str">
        <f t="shared" si="96"/>
        <v/>
      </c>
      <c r="I405" s="24"/>
      <c r="J405" s="13"/>
      <c r="K405" s="2" t="str">
        <f t="shared" si="97"/>
        <v/>
      </c>
      <c r="L405" s="24"/>
      <c r="M405" s="13"/>
      <c r="N405" s="2" t="str">
        <f t="shared" si="98"/>
        <v/>
      </c>
      <c r="O405" s="24"/>
      <c r="P405" s="13"/>
      <c r="Q405" s="2" t="str">
        <f t="shared" si="99"/>
        <v/>
      </c>
    </row>
    <row r="406" spans="1:17">
      <c r="A406" s="10" t="s">
        <v>27</v>
      </c>
      <c r="B406" s="11" t="s">
        <v>12</v>
      </c>
      <c r="C406" s="24"/>
      <c r="D406" s="31">
        <v>13</v>
      </c>
      <c r="E406" s="2" t="str">
        <f t="shared" si="95"/>
        <v/>
      </c>
      <c r="F406" s="24"/>
      <c r="G406" s="13"/>
      <c r="H406" s="2" t="str">
        <f t="shared" si="96"/>
        <v/>
      </c>
      <c r="I406" s="24"/>
      <c r="J406" s="13"/>
      <c r="K406" s="2" t="str">
        <f t="shared" si="97"/>
        <v/>
      </c>
      <c r="L406" s="24"/>
      <c r="M406" s="13"/>
      <c r="N406" s="2" t="str">
        <f t="shared" si="98"/>
        <v/>
      </c>
      <c r="O406" s="24"/>
      <c r="P406" s="13"/>
      <c r="Q406" s="2" t="str">
        <f t="shared" si="99"/>
        <v/>
      </c>
    </row>
    <row r="407" spans="1:17">
      <c r="A407" s="10" t="s">
        <v>28</v>
      </c>
      <c r="B407" s="11" t="s">
        <v>13</v>
      </c>
      <c r="C407" s="24"/>
      <c r="D407" s="31"/>
      <c r="E407" s="2" t="str">
        <f t="shared" si="95"/>
        <v/>
      </c>
      <c r="F407" s="24"/>
      <c r="G407" s="13"/>
      <c r="H407" s="2" t="str">
        <f t="shared" si="96"/>
        <v/>
      </c>
      <c r="I407" s="24"/>
      <c r="J407" s="13"/>
      <c r="K407" s="2" t="str">
        <f t="shared" si="97"/>
        <v/>
      </c>
      <c r="L407" s="24"/>
      <c r="M407" s="13"/>
      <c r="N407" s="2" t="str">
        <f t="shared" si="98"/>
        <v/>
      </c>
      <c r="O407" s="24"/>
      <c r="P407" s="13"/>
      <c r="Q407" s="2" t="str">
        <f t="shared" si="99"/>
        <v/>
      </c>
    </row>
    <row r="408" spans="1:17">
      <c r="A408" s="10" t="s">
        <v>32</v>
      </c>
      <c r="B408" s="11" t="s">
        <v>14</v>
      </c>
      <c r="C408" s="24">
        <v>1</v>
      </c>
      <c r="D408" s="29"/>
      <c r="E408" s="2">
        <f t="shared" si="95"/>
        <v>-1</v>
      </c>
      <c r="F408" s="24"/>
      <c r="G408" s="13"/>
      <c r="H408" s="2" t="str">
        <f t="shared" si="96"/>
        <v/>
      </c>
      <c r="I408" s="24"/>
      <c r="J408" s="13"/>
      <c r="K408" s="2" t="str">
        <f t="shared" si="97"/>
        <v/>
      </c>
      <c r="L408" s="24"/>
      <c r="M408" s="13"/>
      <c r="N408" s="2" t="str">
        <f t="shared" si="98"/>
        <v/>
      </c>
      <c r="O408" s="24"/>
      <c r="P408" s="13"/>
      <c r="Q408" s="2" t="str">
        <f t="shared" si="99"/>
        <v/>
      </c>
    </row>
    <row r="409" spans="1:17">
      <c r="A409" s="10" t="s">
        <v>33</v>
      </c>
      <c r="B409" s="11" t="s">
        <v>15</v>
      </c>
      <c r="C409" s="24"/>
      <c r="D409" s="27"/>
      <c r="E409" s="2" t="str">
        <f t="shared" si="95"/>
        <v/>
      </c>
      <c r="F409" s="24">
        <v>113</v>
      </c>
      <c r="G409" s="31">
        <v>117</v>
      </c>
      <c r="H409" s="2">
        <f t="shared" si="96"/>
        <v>3.5398230088495575E-2</v>
      </c>
      <c r="I409" s="24"/>
      <c r="J409" s="13"/>
      <c r="K409" s="2" t="str">
        <f t="shared" si="97"/>
        <v/>
      </c>
      <c r="L409" s="24"/>
      <c r="M409" s="13"/>
      <c r="N409" s="2" t="str">
        <f t="shared" si="98"/>
        <v/>
      </c>
      <c r="O409" s="24"/>
      <c r="P409" s="13"/>
      <c r="Q409" s="2" t="str">
        <f t="shared" si="99"/>
        <v/>
      </c>
    </row>
    <row r="410" spans="1:17">
      <c r="A410" s="5" t="s">
        <v>34</v>
      </c>
      <c r="B410" s="7" t="s">
        <v>16</v>
      </c>
      <c r="C410" s="4">
        <f>SUM(C414:C418)+C411</f>
        <v>0</v>
      </c>
      <c r="D410" s="4">
        <f>SUM(D414:D418)+D411</f>
        <v>0</v>
      </c>
      <c r="E410" s="2" t="str">
        <f t="shared" si="95"/>
        <v/>
      </c>
      <c r="F410" s="4">
        <f>SUM(F414:F418)+F411</f>
        <v>0</v>
      </c>
      <c r="G410" s="4">
        <f>SUM(G414:G418)+G411</f>
        <v>0</v>
      </c>
      <c r="H410" s="2" t="str">
        <f t="shared" si="96"/>
        <v/>
      </c>
      <c r="I410" s="4">
        <f>SUM(I414:I418)+I411</f>
        <v>0</v>
      </c>
      <c r="J410" s="4">
        <f>SUM(J414:J418)+J411</f>
        <v>0</v>
      </c>
      <c r="K410" s="2" t="str">
        <f t="shared" si="97"/>
        <v/>
      </c>
      <c r="L410" s="4">
        <f>SUM(L414:L418)+L411</f>
        <v>0</v>
      </c>
      <c r="M410" s="4">
        <f>SUM(M414:M418)+M411</f>
        <v>0</v>
      </c>
      <c r="N410" s="2" t="str">
        <f t="shared" si="98"/>
        <v/>
      </c>
      <c r="O410" s="4">
        <f>SUM(O414:O418)+O411</f>
        <v>0</v>
      </c>
      <c r="P410" s="4">
        <f>SUM(P414:P418)+P411</f>
        <v>0</v>
      </c>
      <c r="Q410" s="2" t="str">
        <f t="shared" si="99"/>
        <v/>
      </c>
    </row>
    <row r="411" spans="1:17">
      <c r="A411" s="5" t="s">
        <v>29</v>
      </c>
      <c r="B411" s="7" t="s">
        <v>17</v>
      </c>
      <c r="C411" s="4">
        <f>SUM(C412:C413)</f>
        <v>0</v>
      </c>
      <c r="D411" s="4">
        <f>SUM(D412:D413)</f>
        <v>0</v>
      </c>
      <c r="E411" s="2" t="str">
        <f t="shared" si="95"/>
        <v/>
      </c>
      <c r="F411" s="4">
        <f>SUM(F412:F413)</f>
        <v>0</v>
      </c>
      <c r="G411" s="4">
        <f>SUM(G412:G413)</f>
        <v>0</v>
      </c>
      <c r="H411" s="2" t="str">
        <f t="shared" si="96"/>
        <v/>
      </c>
      <c r="I411" s="4">
        <f>SUM(I412:I413)</f>
        <v>0</v>
      </c>
      <c r="J411" s="4">
        <f>SUM(J412:J413)</f>
        <v>0</v>
      </c>
      <c r="K411" s="2" t="str">
        <f t="shared" si="97"/>
        <v/>
      </c>
      <c r="L411" s="4">
        <f>SUM(L412:L413)</f>
        <v>0</v>
      </c>
      <c r="M411" s="4">
        <f>SUM(M412:M413)</f>
        <v>0</v>
      </c>
      <c r="N411" s="2" t="str">
        <f t="shared" si="98"/>
        <v/>
      </c>
      <c r="O411" s="4">
        <f>SUM(O412:O413)</f>
        <v>0</v>
      </c>
      <c r="P411" s="4">
        <f>SUM(P412:P413)</f>
        <v>0</v>
      </c>
      <c r="Q411" s="2" t="str">
        <f t="shared" si="99"/>
        <v/>
      </c>
    </row>
    <row r="412" spans="1:17">
      <c r="A412" s="10" t="s">
        <v>30</v>
      </c>
      <c r="B412" s="11" t="s">
        <v>18</v>
      </c>
      <c r="C412" s="24"/>
      <c r="D412" s="13"/>
      <c r="E412" s="2" t="str">
        <f t="shared" si="95"/>
        <v/>
      </c>
      <c r="F412" s="24"/>
      <c r="G412" s="13"/>
      <c r="H412" s="2" t="str">
        <f t="shared" si="96"/>
        <v/>
      </c>
      <c r="I412" s="24"/>
      <c r="J412" s="13"/>
      <c r="K412" s="2" t="str">
        <f t="shared" si="97"/>
        <v/>
      </c>
      <c r="L412" s="24"/>
      <c r="M412" s="13"/>
      <c r="N412" s="2" t="str">
        <f t="shared" si="98"/>
        <v/>
      </c>
      <c r="O412" s="24"/>
      <c r="P412" s="13"/>
      <c r="Q412" s="2" t="str">
        <f t="shared" si="99"/>
        <v/>
      </c>
    </row>
    <row r="413" spans="1:17">
      <c r="A413" s="10" t="s">
        <v>31</v>
      </c>
      <c r="B413" s="11" t="s">
        <v>19</v>
      </c>
      <c r="C413" s="24"/>
      <c r="D413" s="13"/>
      <c r="E413" s="2" t="str">
        <f t="shared" si="95"/>
        <v/>
      </c>
      <c r="F413" s="24"/>
      <c r="G413" s="13"/>
      <c r="H413" s="2" t="str">
        <f t="shared" si="96"/>
        <v/>
      </c>
      <c r="I413" s="24"/>
      <c r="J413" s="13"/>
      <c r="K413" s="2" t="str">
        <f t="shared" si="97"/>
        <v/>
      </c>
      <c r="L413" s="24"/>
      <c r="M413" s="13"/>
      <c r="N413" s="2" t="str">
        <f t="shared" si="98"/>
        <v/>
      </c>
      <c r="O413" s="24"/>
      <c r="P413" s="13"/>
      <c r="Q413" s="2" t="str">
        <f t="shared" si="99"/>
        <v/>
      </c>
    </row>
    <row r="414" spans="1:17">
      <c r="A414" s="10" t="s">
        <v>35</v>
      </c>
      <c r="B414" s="11" t="s">
        <v>11</v>
      </c>
      <c r="C414" s="24"/>
      <c r="D414" s="13"/>
      <c r="E414" s="2" t="str">
        <f t="shared" si="95"/>
        <v/>
      </c>
      <c r="F414" s="24"/>
      <c r="G414" s="13"/>
      <c r="H414" s="2" t="str">
        <f t="shared" si="96"/>
        <v/>
      </c>
      <c r="I414" s="24"/>
      <c r="J414" s="13"/>
      <c r="K414" s="2" t="str">
        <f t="shared" si="97"/>
        <v/>
      </c>
      <c r="L414" s="24"/>
      <c r="M414" s="13"/>
      <c r="N414" s="2" t="str">
        <f t="shared" si="98"/>
        <v/>
      </c>
      <c r="O414" s="24"/>
      <c r="P414" s="13"/>
      <c r="Q414" s="2" t="str">
        <f t="shared" si="99"/>
        <v/>
      </c>
    </row>
    <row r="415" spans="1:17">
      <c r="A415" s="10" t="s">
        <v>36</v>
      </c>
      <c r="B415" s="11" t="s">
        <v>12</v>
      </c>
      <c r="C415" s="24"/>
      <c r="D415" s="13"/>
      <c r="E415" s="2" t="str">
        <f t="shared" si="95"/>
        <v/>
      </c>
      <c r="F415" s="24"/>
      <c r="G415" s="13"/>
      <c r="H415" s="2" t="str">
        <f t="shared" si="96"/>
        <v/>
      </c>
      <c r="I415" s="24"/>
      <c r="J415" s="13"/>
      <c r="K415" s="2" t="str">
        <f t="shared" si="97"/>
        <v/>
      </c>
      <c r="L415" s="24"/>
      <c r="M415" s="13"/>
      <c r="N415" s="2" t="str">
        <f t="shared" si="98"/>
        <v/>
      </c>
      <c r="O415" s="24"/>
      <c r="P415" s="13"/>
      <c r="Q415" s="2" t="str">
        <f t="shared" si="99"/>
        <v/>
      </c>
    </row>
    <row r="416" spans="1:17">
      <c r="A416" s="10" t="s">
        <v>37</v>
      </c>
      <c r="B416" s="11" t="s">
        <v>13</v>
      </c>
      <c r="C416" s="24"/>
      <c r="D416" s="13"/>
      <c r="E416" s="2" t="str">
        <f t="shared" si="95"/>
        <v/>
      </c>
      <c r="F416" s="24"/>
      <c r="G416" s="13"/>
      <c r="H416" s="2" t="str">
        <f t="shared" si="96"/>
        <v/>
      </c>
      <c r="I416" s="24"/>
      <c r="J416" s="13"/>
      <c r="K416" s="2" t="str">
        <f t="shared" si="97"/>
        <v/>
      </c>
      <c r="L416" s="24"/>
      <c r="M416" s="13"/>
      <c r="N416" s="2" t="str">
        <f t="shared" si="98"/>
        <v/>
      </c>
      <c r="O416" s="24"/>
      <c r="P416" s="13"/>
      <c r="Q416" s="2" t="str">
        <f t="shared" si="99"/>
        <v/>
      </c>
    </row>
    <row r="417" spans="1:17">
      <c r="A417" s="10" t="s">
        <v>38</v>
      </c>
      <c r="B417" s="11" t="s">
        <v>20</v>
      </c>
      <c r="C417" s="24"/>
      <c r="D417" s="13"/>
      <c r="E417" s="2" t="str">
        <f t="shared" si="95"/>
        <v/>
      </c>
      <c r="F417" s="24"/>
      <c r="G417" s="13"/>
      <c r="H417" s="2" t="str">
        <f t="shared" si="96"/>
        <v/>
      </c>
      <c r="I417" s="24"/>
      <c r="J417" s="13"/>
      <c r="K417" s="2" t="str">
        <f t="shared" si="97"/>
        <v/>
      </c>
      <c r="L417" s="24"/>
      <c r="M417" s="13"/>
      <c r="N417" s="2" t="str">
        <f t="shared" si="98"/>
        <v/>
      </c>
      <c r="O417" s="24"/>
      <c r="P417" s="13"/>
      <c r="Q417" s="2" t="str">
        <f t="shared" si="99"/>
        <v/>
      </c>
    </row>
    <row r="418" spans="1:17">
      <c r="A418" s="10" t="s">
        <v>39</v>
      </c>
      <c r="B418" s="11" t="s">
        <v>15</v>
      </c>
      <c r="C418" s="24"/>
      <c r="D418" s="13"/>
      <c r="E418" s="2" t="str">
        <f t="shared" si="95"/>
        <v/>
      </c>
      <c r="F418" s="24"/>
      <c r="G418" s="13"/>
      <c r="H418" s="2" t="str">
        <f t="shared" si="96"/>
        <v/>
      </c>
      <c r="I418" s="24"/>
      <c r="J418" s="13"/>
      <c r="K418" s="2" t="str">
        <f t="shared" si="97"/>
        <v/>
      </c>
      <c r="L418" s="24"/>
      <c r="M418" s="13"/>
      <c r="N418" s="2" t="str">
        <f t="shared" si="98"/>
        <v/>
      </c>
      <c r="O418" s="24"/>
      <c r="P418" s="13"/>
      <c r="Q418" s="2" t="str">
        <f t="shared" si="99"/>
        <v/>
      </c>
    </row>
    <row r="419" spans="1:17">
      <c r="A419" s="5" t="s">
        <v>41</v>
      </c>
      <c r="B419" s="7" t="s">
        <v>21</v>
      </c>
      <c r="C419" s="4">
        <f>SUM(C420:C423)</f>
        <v>29</v>
      </c>
      <c r="D419" s="4">
        <f>SUM(D420:D423)</f>
        <v>15</v>
      </c>
      <c r="E419" s="2">
        <f t="shared" si="95"/>
        <v>-0.48275862068965519</v>
      </c>
      <c r="F419" s="4">
        <f>SUM(F420:F423)</f>
        <v>0</v>
      </c>
      <c r="G419" s="4">
        <f>SUM(G420:G423)</f>
        <v>0</v>
      </c>
      <c r="H419" s="2" t="str">
        <f t="shared" si="96"/>
        <v/>
      </c>
      <c r="I419" s="4">
        <f>SUM(I420:I423)</f>
        <v>0</v>
      </c>
      <c r="J419" s="4">
        <f>SUM(J420:J423)</f>
        <v>0</v>
      </c>
      <c r="K419" s="2" t="str">
        <f t="shared" si="97"/>
        <v/>
      </c>
      <c r="L419" s="4">
        <f>SUM(L420:L423)</f>
        <v>0</v>
      </c>
      <c r="M419" s="4">
        <f>SUM(M420:M423)</f>
        <v>0</v>
      </c>
      <c r="N419" s="2" t="str">
        <f t="shared" si="98"/>
        <v/>
      </c>
      <c r="O419" s="4">
        <f>SUM(O420:O423)</f>
        <v>0</v>
      </c>
      <c r="P419" s="4">
        <f>SUM(P420:P423)</f>
        <v>0</v>
      </c>
      <c r="Q419" s="2" t="str">
        <f t="shared" si="99"/>
        <v/>
      </c>
    </row>
    <row r="420" spans="1:17">
      <c r="A420" s="10" t="s">
        <v>40</v>
      </c>
      <c r="B420" s="11" t="s">
        <v>22</v>
      </c>
      <c r="C420" s="24">
        <v>10</v>
      </c>
      <c r="D420" s="31">
        <v>2</v>
      </c>
      <c r="E420" s="2">
        <f t="shared" si="95"/>
        <v>-0.8</v>
      </c>
      <c r="F420" s="24"/>
      <c r="G420" s="13"/>
      <c r="H420" s="2" t="str">
        <f t="shared" si="96"/>
        <v/>
      </c>
      <c r="I420" s="24"/>
      <c r="J420" s="13"/>
      <c r="K420" s="2" t="str">
        <f t="shared" si="97"/>
        <v/>
      </c>
      <c r="L420" s="24"/>
      <c r="M420" s="13"/>
      <c r="N420" s="2" t="str">
        <f t="shared" si="98"/>
        <v/>
      </c>
      <c r="O420" s="24"/>
      <c r="P420" s="13"/>
      <c r="Q420" s="2" t="str">
        <f t="shared" si="99"/>
        <v/>
      </c>
    </row>
    <row r="421" spans="1:17" ht="24">
      <c r="A421" s="10" t="s">
        <v>42</v>
      </c>
      <c r="B421" s="11" t="s">
        <v>23</v>
      </c>
      <c r="C421" s="24"/>
      <c r="D421" s="31"/>
      <c r="E421" s="2" t="str">
        <f t="shared" si="95"/>
        <v/>
      </c>
      <c r="F421" s="24"/>
      <c r="G421" s="13"/>
      <c r="H421" s="2" t="str">
        <f t="shared" si="96"/>
        <v/>
      </c>
      <c r="I421" s="24"/>
      <c r="J421" s="13"/>
      <c r="K421" s="2" t="str">
        <f t="shared" si="97"/>
        <v/>
      </c>
      <c r="L421" s="24"/>
      <c r="M421" s="13"/>
      <c r="N421" s="2" t="str">
        <f t="shared" si="98"/>
        <v/>
      </c>
      <c r="O421" s="24"/>
      <c r="P421" s="13"/>
      <c r="Q421" s="2" t="str">
        <f t="shared" si="99"/>
        <v/>
      </c>
    </row>
    <row r="422" spans="1:17">
      <c r="A422" s="10" t="s">
        <v>43</v>
      </c>
      <c r="B422" s="11" t="s">
        <v>24</v>
      </c>
      <c r="C422" s="24">
        <v>18</v>
      </c>
      <c r="D422" s="31">
        <v>13</v>
      </c>
      <c r="E422" s="2">
        <f t="shared" si="95"/>
        <v>-0.27777777777777779</v>
      </c>
      <c r="F422" s="24"/>
      <c r="G422" s="13"/>
      <c r="H422" s="2" t="str">
        <f t="shared" si="96"/>
        <v/>
      </c>
      <c r="I422" s="24"/>
      <c r="J422" s="13"/>
      <c r="K422" s="2" t="str">
        <f t="shared" si="97"/>
        <v/>
      </c>
      <c r="L422" s="24"/>
      <c r="M422" s="13"/>
      <c r="N422" s="2" t="str">
        <f t="shared" si="98"/>
        <v/>
      </c>
      <c r="O422" s="24"/>
      <c r="P422" s="13"/>
      <c r="Q422" s="2" t="str">
        <f t="shared" si="99"/>
        <v/>
      </c>
    </row>
    <row r="423" spans="1:17">
      <c r="A423" s="10" t="s">
        <v>44</v>
      </c>
      <c r="B423" s="11" t="s">
        <v>15</v>
      </c>
      <c r="C423" s="24">
        <v>1</v>
      </c>
      <c r="D423" s="31"/>
      <c r="E423" s="2">
        <f t="shared" si="95"/>
        <v>-1</v>
      </c>
      <c r="F423" s="24"/>
      <c r="G423" s="13"/>
      <c r="H423" s="2" t="str">
        <f t="shared" si="96"/>
        <v/>
      </c>
      <c r="I423" s="24"/>
      <c r="J423" s="13"/>
      <c r="K423" s="2" t="str">
        <f t="shared" si="97"/>
        <v/>
      </c>
      <c r="L423" s="24"/>
      <c r="M423" s="13"/>
      <c r="N423" s="2" t="str">
        <f t="shared" si="98"/>
        <v/>
      </c>
      <c r="O423" s="24"/>
      <c r="P423" s="13"/>
      <c r="Q423" s="2" t="str">
        <f t="shared" si="99"/>
        <v/>
      </c>
    </row>
    <row r="424" spans="1:17" ht="11.45" customHeight="1">
      <c r="A424" s="34" t="s">
        <v>65</v>
      </c>
      <c r="B424" s="35"/>
      <c r="C424" s="35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6"/>
    </row>
    <row r="425" spans="1:17">
      <c r="A425" s="4">
        <v>1</v>
      </c>
      <c r="B425" s="7" t="s">
        <v>9</v>
      </c>
      <c r="C425" s="4">
        <f>SUM(C426:C431)</f>
        <v>510</v>
      </c>
      <c r="D425" s="4">
        <f>SUM(D426:D431)</f>
        <v>97</v>
      </c>
      <c r="E425" s="2">
        <f t="shared" ref="E425:E445" si="100">IF(C425=0,"",(D425-C425)/C425)</f>
        <v>-0.80980392156862746</v>
      </c>
      <c r="F425" s="4">
        <f>SUM(F426:F431)</f>
        <v>0</v>
      </c>
      <c r="G425" s="4">
        <f>SUM(G426:G431)</f>
        <v>0</v>
      </c>
      <c r="H425" s="2" t="str">
        <f t="shared" ref="H425:H445" si="101">IF(F425=0,"",(G425-F425)/F425)</f>
        <v/>
      </c>
      <c r="I425" s="4">
        <f>SUM(I426:I431)</f>
        <v>0</v>
      </c>
      <c r="J425" s="4">
        <f>SUM(J426:J431)</f>
        <v>0</v>
      </c>
      <c r="K425" s="2" t="str">
        <f t="shared" ref="K425:K445" si="102">IF(I425=0,"",(J425-I425)/I425)</f>
        <v/>
      </c>
      <c r="L425" s="4">
        <f>SUM(L426:L431)</f>
        <v>0</v>
      </c>
      <c r="M425" s="4">
        <f>SUM(M426:M431)</f>
        <v>0</v>
      </c>
      <c r="N425" s="2" t="str">
        <f t="shared" ref="N425:N445" si="103">IF(L425=0,"",(M425-L425)/L425)</f>
        <v/>
      </c>
      <c r="O425" s="4">
        <f>SUM(O426:O431)</f>
        <v>0</v>
      </c>
      <c r="P425" s="4">
        <f>SUM(P426:P431)</f>
        <v>0</v>
      </c>
      <c r="Q425" s="2" t="str">
        <f t="shared" ref="Q425:Q445" si="104">IF(O425=0,"",(P425-O425)/O425)</f>
        <v/>
      </c>
    </row>
    <row r="426" spans="1:17">
      <c r="A426" s="10" t="s">
        <v>25</v>
      </c>
      <c r="B426" s="11" t="s">
        <v>10</v>
      </c>
      <c r="C426" s="24">
        <v>6</v>
      </c>
      <c r="D426" s="31">
        <v>12</v>
      </c>
      <c r="E426" s="2">
        <f t="shared" si="100"/>
        <v>1</v>
      </c>
      <c r="F426" s="24"/>
      <c r="G426" s="13"/>
      <c r="H426" s="2" t="str">
        <f t="shared" si="101"/>
        <v/>
      </c>
      <c r="I426" s="24"/>
      <c r="J426" s="13"/>
      <c r="K426" s="2" t="str">
        <f t="shared" si="102"/>
        <v/>
      </c>
      <c r="L426" s="24"/>
      <c r="M426" s="13"/>
      <c r="N426" s="2" t="str">
        <f t="shared" si="103"/>
        <v/>
      </c>
      <c r="O426" s="24"/>
      <c r="P426" s="13"/>
      <c r="Q426" s="2" t="str">
        <f t="shared" si="104"/>
        <v/>
      </c>
    </row>
    <row r="427" spans="1:17">
      <c r="A427" s="10" t="s">
        <v>26</v>
      </c>
      <c r="B427" s="11" t="s">
        <v>11</v>
      </c>
      <c r="C427" s="24">
        <v>40</v>
      </c>
      <c r="D427" s="31">
        <v>38</v>
      </c>
      <c r="E427" s="2">
        <f t="shared" si="100"/>
        <v>-0.05</v>
      </c>
      <c r="F427" s="24"/>
      <c r="G427" s="13"/>
      <c r="H427" s="2" t="str">
        <f t="shared" si="101"/>
        <v/>
      </c>
      <c r="I427" s="24"/>
      <c r="J427" s="13"/>
      <c r="K427" s="2" t="str">
        <f t="shared" si="102"/>
        <v/>
      </c>
      <c r="L427" s="24"/>
      <c r="M427" s="13"/>
      <c r="N427" s="2" t="str">
        <f t="shared" si="103"/>
        <v/>
      </c>
      <c r="O427" s="24"/>
      <c r="P427" s="13"/>
      <c r="Q427" s="2" t="str">
        <f t="shared" si="104"/>
        <v/>
      </c>
    </row>
    <row r="428" spans="1:17">
      <c r="A428" s="10" t="s">
        <v>27</v>
      </c>
      <c r="B428" s="11" t="s">
        <v>12</v>
      </c>
      <c r="C428" s="24">
        <v>383</v>
      </c>
      <c r="D428" s="31">
        <v>1</v>
      </c>
      <c r="E428" s="2">
        <f t="shared" si="100"/>
        <v>-0.99738903394255873</v>
      </c>
      <c r="F428" s="24"/>
      <c r="G428" s="13"/>
      <c r="H428" s="2" t="str">
        <f t="shared" si="101"/>
        <v/>
      </c>
      <c r="I428" s="24"/>
      <c r="J428" s="13"/>
      <c r="K428" s="2" t="str">
        <f t="shared" si="102"/>
        <v/>
      </c>
      <c r="L428" s="24"/>
      <c r="M428" s="13"/>
      <c r="N428" s="2" t="str">
        <f t="shared" si="103"/>
        <v/>
      </c>
      <c r="O428" s="24"/>
      <c r="P428" s="13"/>
      <c r="Q428" s="2" t="str">
        <f t="shared" si="104"/>
        <v/>
      </c>
    </row>
    <row r="429" spans="1:17">
      <c r="A429" s="10" t="s">
        <v>28</v>
      </c>
      <c r="B429" s="11" t="s">
        <v>13</v>
      </c>
      <c r="C429" s="24">
        <v>1</v>
      </c>
      <c r="D429" s="31"/>
      <c r="E429" s="2">
        <f t="shared" si="100"/>
        <v>-1</v>
      </c>
      <c r="F429" s="24"/>
      <c r="G429" s="13"/>
      <c r="H429" s="2" t="str">
        <f t="shared" si="101"/>
        <v/>
      </c>
      <c r="I429" s="24"/>
      <c r="J429" s="13"/>
      <c r="K429" s="2" t="str">
        <f t="shared" si="102"/>
        <v/>
      </c>
      <c r="L429" s="24"/>
      <c r="M429" s="13"/>
      <c r="N429" s="2" t="str">
        <f t="shared" si="103"/>
        <v/>
      </c>
      <c r="O429" s="24"/>
      <c r="P429" s="13"/>
      <c r="Q429" s="2" t="str">
        <f t="shared" si="104"/>
        <v/>
      </c>
    </row>
    <row r="430" spans="1:17">
      <c r="A430" s="10" t="s">
        <v>32</v>
      </c>
      <c r="B430" s="11" t="s">
        <v>14</v>
      </c>
      <c r="C430" s="24">
        <v>3</v>
      </c>
      <c r="D430" s="31"/>
      <c r="E430" s="2">
        <f t="shared" si="100"/>
        <v>-1</v>
      </c>
      <c r="F430" s="24"/>
      <c r="G430" s="13"/>
      <c r="H430" s="2" t="str">
        <f t="shared" si="101"/>
        <v/>
      </c>
      <c r="I430" s="24"/>
      <c r="J430" s="13"/>
      <c r="K430" s="2" t="str">
        <f t="shared" si="102"/>
        <v/>
      </c>
      <c r="L430" s="24"/>
      <c r="M430" s="13"/>
      <c r="N430" s="2" t="str">
        <f t="shared" si="103"/>
        <v/>
      </c>
      <c r="O430" s="24"/>
      <c r="P430" s="13"/>
      <c r="Q430" s="2" t="str">
        <f t="shared" si="104"/>
        <v/>
      </c>
    </row>
    <row r="431" spans="1:17">
      <c r="A431" s="10" t="s">
        <v>33</v>
      </c>
      <c r="B431" s="11" t="s">
        <v>15</v>
      </c>
      <c r="C431" s="24">
        <v>77</v>
      </c>
      <c r="D431" s="31">
        <v>46</v>
      </c>
      <c r="E431" s="2">
        <f t="shared" si="100"/>
        <v>-0.40259740259740262</v>
      </c>
      <c r="F431" s="24"/>
      <c r="G431" s="13"/>
      <c r="H431" s="2" t="str">
        <f t="shared" si="101"/>
        <v/>
      </c>
      <c r="I431" s="24"/>
      <c r="J431" s="13"/>
      <c r="K431" s="2" t="str">
        <f t="shared" si="102"/>
        <v/>
      </c>
      <c r="L431" s="24"/>
      <c r="M431" s="13"/>
      <c r="N431" s="2" t="str">
        <f t="shared" si="103"/>
        <v/>
      </c>
      <c r="O431" s="24"/>
      <c r="P431" s="13"/>
      <c r="Q431" s="2" t="str">
        <f t="shared" si="104"/>
        <v/>
      </c>
    </row>
    <row r="432" spans="1:17">
      <c r="A432" s="5" t="s">
        <v>34</v>
      </c>
      <c r="B432" s="7" t="s">
        <v>16</v>
      </c>
      <c r="C432" s="4">
        <f>SUM(C436:C440)+C433</f>
        <v>6</v>
      </c>
      <c r="D432" s="4">
        <f>SUM(D436:D440)+D433</f>
        <v>0</v>
      </c>
      <c r="E432" s="2">
        <f t="shared" si="100"/>
        <v>-1</v>
      </c>
      <c r="F432" s="4">
        <f>SUM(F436:F440)+F433</f>
        <v>0</v>
      </c>
      <c r="G432" s="4">
        <f>SUM(G436:G440)+G433</f>
        <v>0</v>
      </c>
      <c r="H432" s="2" t="str">
        <f t="shared" si="101"/>
        <v/>
      </c>
      <c r="I432" s="4">
        <f>SUM(I436:I440)+I433</f>
        <v>0</v>
      </c>
      <c r="J432" s="4">
        <f>SUM(J436:J440)+J433</f>
        <v>0</v>
      </c>
      <c r="K432" s="2" t="str">
        <f t="shared" si="102"/>
        <v/>
      </c>
      <c r="L432" s="4">
        <f>SUM(L436:L440)+L433</f>
        <v>0</v>
      </c>
      <c r="M432" s="4">
        <f>SUM(M436:M440)+M433</f>
        <v>0</v>
      </c>
      <c r="N432" s="2" t="str">
        <f t="shared" si="103"/>
        <v/>
      </c>
      <c r="O432" s="4">
        <f>SUM(O436:O440)+O433</f>
        <v>0</v>
      </c>
      <c r="P432" s="4">
        <f>SUM(P436:P440)+P433</f>
        <v>0</v>
      </c>
      <c r="Q432" s="2" t="str">
        <f t="shared" si="104"/>
        <v/>
      </c>
    </row>
    <row r="433" spans="1:17">
      <c r="A433" s="5" t="s">
        <v>29</v>
      </c>
      <c r="B433" s="7" t="s">
        <v>17</v>
      </c>
      <c r="C433" s="4">
        <f>SUM(C434:C435)</f>
        <v>5</v>
      </c>
      <c r="D433" s="4">
        <f>SUM(D434:D435)</f>
        <v>0</v>
      </c>
      <c r="E433" s="2">
        <f t="shared" si="100"/>
        <v>-1</v>
      </c>
      <c r="F433" s="4">
        <f>SUM(F434:F435)</f>
        <v>0</v>
      </c>
      <c r="G433" s="4">
        <f>SUM(G434:G435)</f>
        <v>0</v>
      </c>
      <c r="H433" s="2" t="str">
        <f t="shared" si="101"/>
        <v/>
      </c>
      <c r="I433" s="4">
        <f>SUM(I434:I435)</f>
        <v>0</v>
      </c>
      <c r="J433" s="4">
        <f>SUM(J434:J435)</f>
        <v>0</v>
      </c>
      <c r="K433" s="2" t="str">
        <f t="shared" si="102"/>
        <v/>
      </c>
      <c r="L433" s="4">
        <f>SUM(L434:L435)</f>
        <v>0</v>
      </c>
      <c r="M433" s="4">
        <f>SUM(M434:M435)</f>
        <v>0</v>
      </c>
      <c r="N433" s="2" t="str">
        <f t="shared" si="103"/>
        <v/>
      </c>
      <c r="O433" s="4">
        <f>SUM(O434:O435)</f>
        <v>0</v>
      </c>
      <c r="P433" s="4">
        <f>SUM(P434:P435)</f>
        <v>0</v>
      </c>
      <c r="Q433" s="2" t="str">
        <f t="shared" si="104"/>
        <v/>
      </c>
    </row>
    <row r="434" spans="1:17">
      <c r="A434" s="10" t="s">
        <v>30</v>
      </c>
      <c r="B434" s="11" t="s">
        <v>18</v>
      </c>
      <c r="C434" s="24">
        <v>5</v>
      </c>
      <c r="D434" s="29"/>
      <c r="E434" s="2">
        <f t="shared" si="100"/>
        <v>-1</v>
      </c>
      <c r="F434" s="24"/>
      <c r="G434" s="13"/>
      <c r="H434" s="2" t="str">
        <f t="shared" si="101"/>
        <v/>
      </c>
      <c r="I434" s="24"/>
      <c r="J434" s="13"/>
      <c r="K434" s="2" t="str">
        <f t="shared" si="102"/>
        <v/>
      </c>
      <c r="L434" s="24"/>
      <c r="M434" s="13"/>
      <c r="N434" s="2" t="str">
        <f t="shared" si="103"/>
        <v/>
      </c>
      <c r="O434" s="24"/>
      <c r="P434" s="13"/>
      <c r="Q434" s="2" t="str">
        <f t="shared" si="104"/>
        <v/>
      </c>
    </row>
    <row r="435" spans="1:17">
      <c r="A435" s="10" t="s">
        <v>31</v>
      </c>
      <c r="B435" s="11" t="s">
        <v>19</v>
      </c>
      <c r="C435" s="24"/>
      <c r="D435" s="29"/>
      <c r="E435" s="2" t="str">
        <f t="shared" si="100"/>
        <v/>
      </c>
      <c r="F435" s="24"/>
      <c r="G435" s="13"/>
      <c r="H435" s="2" t="str">
        <f t="shared" si="101"/>
        <v/>
      </c>
      <c r="I435" s="24"/>
      <c r="J435" s="13"/>
      <c r="K435" s="2" t="str">
        <f t="shared" si="102"/>
        <v/>
      </c>
      <c r="L435" s="24"/>
      <c r="M435" s="13"/>
      <c r="N435" s="2" t="str">
        <f t="shared" si="103"/>
        <v/>
      </c>
      <c r="O435" s="24"/>
      <c r="P435" s="13"/>
      <c r="Q435" s="2" t="str">
        <f t="shared" si="104"/>
        <v/>
      </c>
    </row>
    <row r="436" spans="1:17">
      <c r="A436" s="10" t="s">
        <v>35</v>
      </c>
      <c r="B436" s="11" t="s">
        <v>11</v>
      </c>
      <c r="C436" s="24"/>
      <c r="D436" s="29"/>
      <c r="E436" s="2" t="str">
        <f t="shared" si="100"/>
        <v/>
      </c>
      <c r="F436" s="24"/>
      <c r="G436" s="13"/>
      <c r="H436" s="2" t="str">
        <f t="shared" si="101"/>
        <v/>
      </c>
      <c r="I436" s="24"/>
      <c r="J436" s="13"/>
      <c r="K436" s="2" t="str">
        <f t="shared" si="102"/>
        <v/>
      </c>
      <c r="L436" s="24"/>
      <c r="M436" s="13"/>
      <c r="N436" s="2" t="str">
        <f t="shared" si="103"/>
        <v/>
      </c>
      <c r="O436" s="24"/>
      <c r="P436" s="13"/>
      <c r="Q436" s="2" t="str">
        <f t="shared" si="104"/>
        <v/>
      </c>
    </row>
    <row r="437" spans="1:17">
      <c r="A437" s="10" t="s">
        <v>36</v>
      </c>
      <c r="B437" s="11" t="s">
        <v>12</v>
      </c>
      <c r="C437" s="24"/>
      <c r="D437" s="29"/>
      <c r="E437" s="2" t="str">
        <f t="shared" si="100"/>
        <v/>
      </c>
      <c r="F437" s="24"/>
      <c r="G437" s="13"/>
      <c r="H437" s="2" t="str">
        <f t="shared" si="101"/>
        <v/>
      </c>
      <c r="I437" s="24"/>
      <c r="J437" s="13"/>
      <c r="K437" s="2" t="str">
        <f t="shared" si="102"/>
        <v/>
      </c>
      <c r="L437" s="24"/>
      <c r="M437" s="13"/>
      <c r="N437" s="2" t="str">
        <f t="shared" si="103"/>
        <v/>
      </c>
      <c r="O437" s="24"/>
      <c r="P437" s="13"/>
      <c r="Q437" s="2" t="str">
        <f t="shared" si="104"/>
        <v/>
      </c>
    </row>
    <row r="438" spans="1:17">
      <c r="A438" s="10" t="s">
        <v>37</v>
      </c>
      <c r="B438" s="11" t="s">
        <v>13</v>
      </c>
      <c r="C438" s="24"/>
      <c r="D438" s="29"/>
      <c r="E438" s="2" t="str">
        <f t="shared" si="100"/>
        <v/>
      </c>
      <c r="F438" s="24"/>
      <c r="G438" s="13"/>
      <c r="H438" s="2" t="str">
        <f t="shared" si="101"/>
        <v/>
      </c>
      <c r="I438" s="24"/>
      <c r="J438" s="13"/>
      <c r="K438" s="2" t="str">
        <f t="shared" si="102"/>
        <v/>
      </c>
      <c r="L438" s="24"/>
      <c r="M438" s="13"/>
      <c r="N438" s="2" t="str">
        <f t="shared" si="103"/>
        <v/>
      </c>
      <c r="O438" s="24"/>
      <c r="P438" s="13"/>
      <c r="Q438" s="2" t="str">
        <f t="shared" si="104"/>
        <v/>
      </c>
    </row>
    <row r="439" spans="1:17">
      <c r="A439" s="10" t="s">
        <v>38</v>
      </c>
      <c r="B439" s="11" t="s">
        <v>20</v>
      </c>
      <c r="C439" s="24"/>
      <c r="D439" s="29"/>
      <c r="E439" s="2" t="str">
        <f t="shared" si="100"/>
        <v/>
      </c>
      <c r="F439" s="24"/>
      <c r="G439" s="13"/>
      <c r="H439" s="2" t="str">
        <f t="shared" si="101"/>
        <v/>
      </c>
      <c r="I439" s="24"/>
      <c r="J439" s="13"/>
      <c r="K439" s="2" t="str">
        <f t="shared" si="102"/>
        <v/>
      </c>
      <c r="L439" s="24"/>
      <c r="M439" s="13"/>
      <c r="N439" s="2" t="str">
        <f t="shared" si="103"/>
        <v/>
      </c>
      <c r="O439" s="24"/>
      <c r="P439" s="13"/>
      <c r="Q439" s="2" t="str">
        <f t="shared" si="104"/>
        <v/>
      </c>
    </row>
    <row r="440" spans="1:17">
      <c r="A440" s="10" t="s">
        <v>39</v>
      </c>
      <c r="B440" s="11" t="s">
        <v>15</v>
      </c>
      <c r="C440" s="24">
        <v>1</v>
      </c>
      <c r="D440" s="29"/>
      <c r="E440" s="2">
        <f t="shared" si="100"/>
        <v>-1</v>
      </c>
      <c r="F440" s="24"/>
      <c r="G440" s="13"/>
      <c r="H440" s="2" t="str">
        <f t="shared" si="101"/>
        <v/>
      </c>
      <c r="I440" s="24"/>
      <c r="J440" s="13"/>
      <c r="K440" s="2" t="str">
        <f t="shared" si="102"/>
        <v/>
      </c>
      <c r="L440" s="24"/>
      <c r="M440" s="13"/>
      <c r="N440" s="2" t="str">
        <f t="shared" si="103"/>
        <v/>
      </c>
      <c r="O440" s="24"/>
      <c r="P440" s="13"/>
      <c r="Q440" s="2" t="str">
        <f t="shared" si="104"/>
        <v/>
      </c>
    </row>
    <row r="441" spans="1:17">
      <c r="A441" s="5" t="s">
        <v>41</v>
      </c>
      <c r="B441" s="7" t="s">
        <v>21</v>
      </c>
      <c r="C441" s="4">
        <f>SUM(C442:C445)</f>
        <v>483</v>
      </c>
      <c r="D441" s="4">
        <f>SUM(D442:D445)</f>
        <v>600</v>
      </c>
      <c r="E441" s="2">
        <f t="shared" si="100"/>
        <v>0.24223602484472051</v>
      </c>
      <c r="F441" s="4">
        <f>SUM(F442:F445)</f>
        <v>0</v>
      </c>
      <c r="G441" s="4">
        <f>SUM(G442:G445)</f>
        <v>0</v>
      </c>
      <c r="H441" s="2" t="str">
        <f t="shared" si="101"/>
        <v/>
      </c>
      <c r="I441" s="4">
        <f>SUM(I442:I445)</f>
        <v>0</v>
      </c>
      <c r="J441" s="4">
        <f>SUM(J442:J445)</f>
        <v>0</v>
      </c>
      <c r="K441" s="2" t="str">
        <f t="shared" si="102"/>
        <v/>
      </c>
      <c r="L441" s="4">
        <f>SUM(L442:L445)</f>
        <v>0</v>
      </c>
      <c r="M441" s="4">
        <f>SUM(M442:M445)</f>
        <v>0</v>
      </c>
      <c r="N441" s="2" t="str">
        <f t="shared" si="103"/>
        <v/>
      </c>
      <c r="O441" s="4">
        <f>SUM(O442:O445)</f>
        <v>0</v>
      </c>
      <c r="P441" s="4">
        <f>SUM(P442:P445)</f>
        <v>0</v>
      </c>
      <c r="Q441" s="2" t="str">
        <f t="shared" si="104"/>
        <v/>
      </c>
    </row>
    <row r="442" spans="1:17">
      <c r="A442" s="10" t="s">
        <v>40</v>
      </c>
      <c r="B442" s="11" t="s">
        <v>22</v>
      </c>
      <c r="C442" s="24">
        <v>40</v>
      </c>
      <c r="D442" s="31">
        <v>36</v>
      </c>
      <c r="E442" s="2">
        <f t="shared" si="100"/>
        <v>-0.1</v>
      </c>
      <c r="F442" s="24"/>
      <c r="G442" s="13"/>
      <c r="H442" s="2" t="str">
        <f t="shared" si="101"/>
        <v/>
      </c>
      <c r="I442" s="24"/>
      <c r="J442" s="13"/>
      <c r="K442" s="2" t="str">
        <f t="shared" si="102"/>
        <v/>
      </c>
      <c r="L442" s="24"/>
      <c r="M442" s="13"/>
      <c r="N442" s="2" t="str">
        <f t="shared" si="103"/>
        <v/>
      </c>
      <c r="O442" s="24"/>
      <c r="P442" s="13"/>
      <c r="Q442" s="2" t="str">
        <f t="shared" si="104"/>
        <v/>
      </c>
    </row>
    <row r="443" spans="1:17" ht="24">
      <c r="A443" s="10" t="s">
        <v>42</v>
      </c>
      <c r="B443" s="11" t="s">
        <v>23</v>
      </c>
      <c r="C443" s="24"/>
      <c r="D443" s="31"/>
      <c r="E443" s="2" t="str">
        <f t="shared" si="100"/>
        <v/>
      </c>
      <c r="F443" s="24"/>
      <c r="G443" s="13"/>
      <c r="H443" s="2" t="str">
        <f t="shared" si="101"/>
        <v/>
      </c>
      <c r="I443" s="24"/>
      <c r="J443" s="13"/>
      <c r="K443" s="2" t="str">
        <f t="shared" si="102"/>
        <v/>
      </c>
      <c r="L443" s="24"/>
      <c r="M443" s="13"/>
      <c r="N443" s="2" t="str">
        <f t="shared" si="103"/>
        <v/>
      </c>
      <c r="O443" s="24"/>
      <c r="P443" s="13"/>
      <c r="Q443" s="2" t="str">
        <f t="shared" si="104"/>
        <v/>
      </c>
    </row>
    <row r="444" spans="1:17">
      <c r="A444" s="10" t="s">
        <v>43</v>
      </c>
      <c r="B444" s="11" t="s">
        <v>24</v>
      </c>
      <c r="C444" s="24">
        <v>377</v>
      </c>
      <c r="D444" s="31">
        <v>504</v>
      </c>
      <c r="E444" s="2">
        <f t="shared" si="100"/>
        <v>0.33687002652519893</v>
      </c>
      <c r="F444" s="24"/>
      <c r="G444" s="13"/>
      <c r="H444" s="2" t="str">
        <f t="shared" si="101"/>
        <v/>
      </c>
      <c r="I444" s="24"/>
      <c r="J444" s="13"/>
      <c r="K444" s="2" t="str">
        <f t="shared" si="102"/>
        <v/>
      </c>
      <c r="L444" s="24"/>
      <c r="M444" s="13"/>
      <c r="N444" s="2" t="str">
        <f t="shared" si="103"/>
        <v/>
      </c>
      <c r="O444" s="24"/>
      <c r="P444" s="13"/>
      <c r="Q444" s="2" t="str">
        <f t="shared" si="104"/>
        <v/>
      </c>
    </row>
    <row r="445" spans="1:17">
      <c r="A445" s="10" t="s">
        <v>44</v>
      </c>
      <c r="B445" s="11" t="s">
        <v>15</v>
      </c>
      <c r="C445" s="24">
        <v>66</v>
      </c>
      <c r="D445" s="31">
        <v>60</v>
      </c>
      <c r="E445" s="2">
        <f t="shared" si="100"/>
        <v>-9.0909090909090912E-2</v>
      </c>
      <c r="F445" s="24"/>
      <c r="G445" s="13"/>
      <c r="H445" s="2" t="str">
        <f t="shared" si="101"/>
        <v/>
      </c>
      <c r="I445" s="24"/>
      <c r="J445" s="13"/>
      <c r="K445" s="2" t="str">
        <f t="shared" si="102"/>
        <v/>
      </c>
      <c r="L445" s="24"/>
      <c r="M445" s="13"/>
      <c r="N445" s="2" t="str">
        <f t="shared" si="103"/>
        <v/>
      </c>
      <c r="O445" s="24"/>
      <c r="P445" s="13"/>
      <c r="Q445" s="2" t="str">
        <f t="shared" si="104"/>
        <v/>
      </c>
    </row>
    <row r="446" spans="1:17" ht="11.45" customHeight="1">
      <c r="A446" s="34" t="s">
        <v>66</v>
      </c>
      <c r="B446" s="35"/>
      <c r="C446" s="35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6"/>
    </row>
    <row r="447" spans="1:17">
      <c r="A447" s="4">
        <v>1</v>
      </c>
      <c r="B447" s="7" t="s">
        <v>9</v>
      </c>
      <c r="C447" s="4">
        <f>SUM(C448:C453)</f>
        <v>130</v>
      </c>
      <c r="D447" s="4">
        <f>SUM(D448:D453)</f>
        <v>0</v>
      </c>
      <c r="E447" s="2">
        <f t="shared" ref="E447:E467" si="105">IF(C447=0,"",(D447-C447)/C447)</f>
        <v>-1</v>
      </c>
      <c r="F447" s="4">
        <f>SUM(F448:F453)</f>
        <v>0</v>
      </c>
      <c r="G447" s="4">
        <f>SUM(G448:G453)</f>
        <v>1424</v>
      </c>
      <c r="H447" s="2" t="str">
        <f t="shared" ref="H447:H467" si="106">IF(F447=0,"",(G447-F447)/F447)</f>
        <v/>
      </c>
      <c r="I447" s="4">
        <f>SUM(I448:I453)</f>
        <v>0</v>
      </c>
      <c r="J447" s="4">
        <f>SUM(J448:J453)</f>
        <v>0</v>
      </c>
      <c r="K447" s="2" t="str">
        <f t="shared" ref="K447:K467" si="107">IF(I447=0,"",(J447-I447)/I447)</f>
        <v/>
      </c>
      <c r="L447" s="4">
        <f>SUM(L448:L453)</f>
        <v>0</v>
      </c>
      <c r="M447" s="4">
        <f>SUM(M448:M453)</f>
        <v>0</v>
      </c>
      <c r="N447" s="2" t="str">
        <f t="shared" ref="N447:N467" si="108">IF(L447=0,"",(M447-L447)/L447)</f>
        <v/>
      </c>
      <c r="O447" s="4">
        <f>SUM(O448:O453)</f>
        <v>0</v>
      </c>
      <c r="P447" s="4">
        <f>SUM(P448:P453)</f>
        <v>0</v>
      </c>
      <c r="Q447" s="2" t="str">
        <f t="shared" ref="Q447:Q467" si="109">IF(O447=0,"",(P447-O447)/O447)</f>
        <v/>
      </c>
    </row>
    <row r="448" spans="1:17">
      <c r="A448" s="10" t="s">
        <v>25</v>
      </c>
      <c r="B448" s="11" t="s">
        <v>10</v>
      </c>
      <c r="C448" s="24"/>
      <c r="D448" s="13"/>
      <c r="E448" s="2" t="str">
        <f t="shared" si="105"/>
        <v/>
      </c>
      <c r="F448" s="24"/>
      <c r="G448" s="32"/>
      <c r="H448" s="2" t="str">
        <f t="shared" si="106"/>
        <v/>
      </c>
      <c r="I448" s="24"/>
      <c r="J448" s="13"/>
      <c r="K448" s="2" t="str">
        <f t="shared" si="107"/>
        <v/>
      </c>
      <c r="L448" s="24"/>
      <c r="M448" s="13"/>
      <c r="N448" s="2" t="str">
        <f t="shared" si="108"/>
        <v/>
      </c>
      <c r="O448" s="24"/>
      <c r="P448" s="13"/>
      <c r="Q448" s="2" t="str">
        <f t="shared" si="109"/>
        <v/>
      </c>
    </row>
    <row r="449" spans="1:17">
      <c r="A449" s="10" t="s">
        <v>26</v>
      </c>
      <c r="B449" s="11" t="s">
        <v>11</v>
      </c>
      <c r="C449" s="24">
        <v>20</v>
      </c>
      <c r="D449" s="13"/>
      <c r="E449" s="2">
        <f t="shared" si="105"/>
        <v>-1</v>
      </c>
      <c r="F449" s="24">
        <v>0</v>
      </c>
      <c r="G449" s="32">
        <v>3</v>
      </c>
      <c r="H449" s="2" t="str">
        <f t="shared" si="106"/>
        <v/>
      </c>
      <c r="I449" s="24"/>
      <c r="J449" s="13"/>
      <c r="K449" s="2" t="str">
        <f t="shared" si="107"/>
        <v/>
      </c>
      <c r="L449" s="24"/>
      <c r="M449" s="13"/>
      <c r="N449" s="2" t="str">
        <f t="shared" si="108"/>
        <v/>
      </c>
      <c r="O449" s="24"/>
      <c r="P449" s="13"/>
      <c r="Q449" s="2" t="str">
        <f t="shared" si="109"/>
        <v/>
      </c>
    </row>
    <row r="450" spans="1:17">
      <c r="A450" s="10" t="s">
        <v>27</v>
      </c>
      <c r="B450" s="11" t="s">
        <v>12</v>
      </c>
      <c r="C450" s="24">
        <v>0</v>
      </c>
      <c r="D450" s="13"/>
      <c r="E450" s="2" t="str">
        <f t="shared" si="105"/>
        <v/>
      </c>
      <c r="F450" s="24"/>
      <c r="G450" s="32"/>
      <c r="H450" s="2" t="str">
        <f t="shared" si="106"/>
        <v/>
      </c>
      <c r="I450" s="24"/>
      <c r="J450" s="13"/>
      <c r="K450" s="2" t="str">
        <f t="shared" si="107"/>
        <v/>
      </c>
      <c r="L450" s="24"/>
      <c r="M450" s="13"/>
      <c r="N450" s="2" t="str">
        <f t="shared" si="108"/>
        <v/>
      </c>
      <c r="O450" s="24"/>
      <c r="P450" s="13"/>
      <c r="Q450" s="2" t="str">
        <f t="shared" si="109"/>
        <v/>
      </c>
    </row>
    <row r="451" spans="1:17">
      <c r="A451" s="10" t="s">
        <v>28</v>
      </c>
      <c r="B451" s="11" t="s">
        <v>13</v>
      </c>
      <c r="C451" s="24"/>
      <c r="D451" s="13"/>
      <c r="E451" s="2" t="str">
        <f t="shared" si="105"/>
        <v/>
      </c>
      <c r="F451" s="24"/>
      <c r="G451" s="32"/>
      <c r="H451" s="2" t="str">
        <f t="shared" si="106"/>
        <v/>
      </c>
      <c r="I451" s="24"/>
      <c r="J451" s="13"/>
      <c r="K451" s="2" t="str">
        <f t="shared" si="107"/>
        <v/>
      </c>
      <c r="L451" s="24"/>
      <c r="M451" s="13"/>
      <c r="N451" s="2" t="str">
        <f t="shared" si="108"/>
        <v/>
      </c>
      <c r="O451" s="24"/>
      <c r="P451" s="13"/>
      <c r="Q451" s="2" t="str">
        <f t="shared" si="109"/>
        <v/>
      </c>
    </row>
    <row r="452" spans="1:17">
      <c r="A452" s="10" t="s">
        <v>32</v>
      </c>
      <c r="B452" s="11" t="s">
        <v>14</v>
      </c>
      <c r="C452" s="24">
        <v>1</v>
      </c>
      <c r="D452" s="13"/>
      <c r="E452" s="2">
        <f t="shared" si="105"/>
        <v>-1</v>
      </c>
      <c r="F452" s="24"/>
      <c r="G452" s="32">
        <v>2</v>
      </c>
      <c r="H452" s="2" t="str">
        <f t="shared" si="106"/>
        <v/>
      </c>
      <c r="I452" s="24"/>
      <c r="J452" s="13"/>
      <c r="K452" s="2" t="str">
        <f t="shared" si="107"/>
        <v/>
      </c>
      <c r="L452" s="24"/>
      <c r="M452" s="13"/>
      <c r="N452" s="2" t="str">
        <f t="shared" si="108"/>
        <v/>
      </c>
      <c r="O452" s="24"/>
      <c r="P452" s="13"/>
      <c r="Q452" s="2" t="str">
        <f t="shared" si="109"/>
        <v/>
      </c>
    </row>
    <row r="453" spans="1:17">
      <c r="A453" s="10" t="s">
        <v>33</v>
      </c>
      <c r="B453" s="11" t="s">
        <v>15</v>
      </c>
      <c r="C453" s="24">
        <v>109</v>
      </c>
      <c r="D453" s="13"/>
      <c r="E453" s="2">
        <f t="shared" si="105"/>
        <v>-1</v>
      </c>
      <c r="F453" s="24"/>
      <c r="G453" s="32">
        <v>1419</v>
      </c>
      <c r="H453" s="2" t="str">
        <f t="shared" si="106"/>
        <v/>
      </c>
      <c r="I453" s="24"/>
      <c r="J453" s="13"/>
      <c r="K453" s="2" t="str">
        <f t="shared" si="107"/>
        <v/>
      </c>
      <c r="L453" s="24"/>
      <c r="M453" s="13"/>
      <c r="N453" s="2" t="str">
        <f t="shared" si="108"/>
        <v/>
      </c>
      <c r="O453" s="24"/>
      <c r="P453" s="13"/>
      <c r="Q453" s="2" t="str">
        <f t="shared" si="109"/>
        <v/>
      </c>
    </row>
    <row r="454" spans="1:17">
      <c r="A454" s="5" t="s">
        <v>34</v>
      </c>
      <c r="B454" s="7" t="s">
        <v>16</v>
      </c>
      <c r="C454" s="4">
        <f>SUM(C458:C462)+C455</f>
        <v>0</v>
      </c>
      <c r="D454" s="4">
        <f>SUM(D458:D462)+D455</f>
        <v>0</v>
      </c>
      <c r="E454" s="2" t="str">
        <f t="shared" si="105"/>
        <v/>
      </c>
      <c r="F454" s="4">
        <f>SUM(F458:F462)+F455</f>
        <v>0</v>
      </c>
      <c r="G454" s="4">
        <f>SUM(G458:G462)+G455</f>
        <v>0</v>
      </c>
      <c r="H454" s="2" t="str">
        <f t="shared" si="106"/>
        <v/>
      </c>
      <c r="I454" s="4">
        <f>SUM(I458:I462)+I455</f>
        <v>0</v>
      </c>
      <c r="J454" s="4">
        <f>SUM(J458:J462)+J455</f>
        <v>0</v>
      </c>
      <c r="K454" s="2" t="str">
        <f t="shared" si="107"/>
        <v/>
      </c>
      <c r="L454" s="4">
        <f>SUM(L458:L462)+L455</f>
        <v>0</v>
      </c>
      <c r="M454" s="4">
        <f>SUM(M458:M462)+M455</f>
        <v>0</v>
      </c>
      <c r="N454" s="2" t="str">
        <f t="shared" si="108"/>
        <v/>
      </c>
      <c r="O454" s="4">
        <f>SUM(O458:O462)+O455</f>
        <v>0</v>
      </c>
      <c r="P454" s="4">
        <f>SUM(P458:P462)+P455</f>
        <v>0</v>
      </c>
      <c r="Q454" s="2" t="str">
        <f t="shared" si="109"/>
        <v/>
      </c>
    </row>
    <row r="455" spans="1:17">
      <c r="A455" s="5" t="s">
        <v>29</v>
      </c>
      <c r="B455" s="7" t="s">
        <v>17</v>
      </c>
      <c r="C455" s="4">
        <f>SUM(C456:C457)</f>
        <v>0</v>
      </c>
      <c r="D455" s="4">
        <f>SUM(D456:D457)</f>
        <v>0</v>
      </c>
      <c r="E455" s="2" t="str">
        <f t="shared" si="105"/>
        <v/>
      </c>
      <c r="F455" s="4">
        <f>SUM(F456:F457)</f>
        <v>0</v>
      </c>
      <c r="G455" s="4">
        <f>SUM(G456:G457)</f>
        <v>0</v>
      </c>
      <c r="H455" s="2" t="str">
        <f t="shared" si="106"/>
        <v/>
      </c>
      <c r="I455" s="4">
        <f>SUM(I456:I457)</f>
        <v>0</v>
      </c>
      <c r="J455" s="4">
        <f>SUM(J456:J457)</f>
        <v>0</v>
      </c>
      <c r="K455" s="2" t="str">
        <f t="shared" si="107"/>
        <v/>
      </c>
      <c r="L455" s="4">
        <f>SUM(L456:L457)</f>
        <v>0</v>
      </c>
      <c r="M455" s="4">
        <f>SUM(M456:M457)</f>
        <v>0</v>
      </c>
      <c r="N455" s="2" t="str">
        <f t="shared" si="108"/>
        <v/>
      </c>
      <c r="O455" s="4">
        <f>SUM(O456:O457)</f>
        <v>0</v>
      </c>
      <c r="P455" s="4">
        <f>SUM(P456:P457)</f>
        <v>0</v>
      </c>
      <c r="Q455" s="2" t="str">
        <f t="shared" si="109"/>
        <v/>
      </c>
    </row>
    <row r="456" spans="1:17">
      <c r="A456" s="10" t="s">
        <v>30</v>
      </c>
      <c r="B456" s="11" t="s">
        <v>18</v>
      </c>
      <c r="C456" s="24"/>
      <c r="D456" s="13"/>
      <c r="E456" s="2" t="str">
        <f t="shared" si="105"/>
        <v/>
      </c>
      <c r="F456" s="24"/>
      <c r="G456" s="13"/>
      <c r="H456" s="2" t="str">
        <f t="shared" si="106"/>
        <v/>
      </c>
      <c r="I456" s="24"/>
      <c r="J456" s="13"/>
      <c r="K456" s="2" t="str">
        <f t="shared" si="107"/>
        <v/>
      </c>
      <c r="L456" s="24"/>
      <c r="M456" s="13"/>
      <c r="N456" s="2" t="str">
        <f t="shared" si="108"/>
        <v/>
      </c>
      <c r="O456" s="24"/>
      <c r="P456" s="13"/>
      <c r="Q456" s="2" t="str">
        <f t="shared" si="109"/>
        <v/>
      </c>
    </row>
    <row r="457" spans="1:17">
      <c r="A457" s="10" t="s">
        <v>31</v>
      </c>
      <c r="B457" s="11" t="s">
        <v>19</v>
      </c>
      <c r="C457" s="24"/>
      <c r="D457" s="13"/>
      <c r="E457" s="2" t="str">
        <f t="shared" si="105"/>
        <v/>
      </c>
      <c r="F457" s="24"/>
      <c r="G457" s="13"/>
      <c r="H457" s="2" t="str">
        <f t="shared" si="106"/>
        <v/>
      </c>
      <c r="I457" s="24"/>
      <c r="J457" s="13"/>
      <c r="K457" s="2" t="str">
        <f t="shared" si="107"/>
        <v/>
      </c>
      <c r="L457" s="24"/>
      <c r="M457" s="13"/>
      <c r="N457" s="2" t="str">
        <f t="shared" si="108"/>
        <v/>
      </c>
      <c r="O457" s="24"/>
      <c r="P457" s="13"/>
      <c r="Q457" s="2" t="str">
        <f t="shared" si="109"/>
        <v/>
      </c>
    </row>
    <row r="458" spans="1:17">
      <c r="A458" s="10" t="s">
        <v>35</v>
      </c>
      <c r="B458" s="11" t="s">
        <v>11</v>
      </c>
      <c r="C458" s="24"/>
      <c r="D458" s="13"/>
      <c r="E458" s="2" t="str">
        <f t="shared" si="105"/>
        <v/>
      </c>
      <c r="F458" s="24"/>
      <c r="G458" s="13"/>
      <c r="H458" s="2" t="str">
        <f t="shared" si="106"/>
        <v/>
      </c>
      <c r="I458" s="24"/>
      <c r="J458" s="13"/>
      <c r="K458" s="2" t="str">
        <f t="shared" si="107"/>
        <v/>
      </c>
      <c r="L458" s="24"/>
      <c r="M458" s="13"/>
      <c r="N458" s="2" t="str">
        <f t="shared" si="108"/>
        <v/>
      </c>
      <c r="O458" s="24"/>
      <c r="P458" s="13"/>
      <c r="Q458" s="2" t="str">
        <f t="shared" si="109"/>
        <v/>
      </c>
    </row>
    <row r="459" spans="1:17">
      <c r="A459" s="10" t="s">
        <v>36</v>
      </c>
      <c r="B459" s="11" t="s">
        <v>12</v>
      </c>
      <c r="C459" s="24"/>
      <c r="D459" s="13"/>
      <c r="E459" s="2" t="str">
        <f t="shared" si="105"/>
        <v/>
      </c>
      <c r="F459" s="24"/>
      <c r="G459" s="13"/>
      <c r="H459" s="2" t="str">
        <f t="shared" si="106"/>
        <v/>
      </c>
      <c r="I459" s="24"/>
      <c r="J459" s="13"/>
      <c r="K459" s="2" t="str">
        <f t="shared" si="107"/>
        <v/>
      </c>
      <c r="L459" s="24"/>
      <c r="M459" s="13"/>
      <c r="N459" s="2" t="str">
        <f t="shared" si="108"/>
        <v/>
      </c>
      <c r="O459" s="24"/>
      <c r="P459" s="13"/>
      <c r="Q459" s="2" t="str">
        <f t="shared" si="109"/>
        <v/>
      </c>
    </row>
    <row r="460" spans="1:17">
      <c r="A460" s="10" t="s">
        <v>37</v>
      </c>
      <c r="B460" s="11" t="s">
        <v>13</v>
      </c>
      <c r="C460" s="24"/>
      <c r="D460" s="13"/>
      <c r="E460" s="2" t="str">
        <f t="shared" si="105"/>
        <v/>
      </c>
      <c r="F460" s="24"/>
      <c r="G460" s="13"/>
      <c r="H460" s="2" t="str">
        <f t="shared" si="106"/>
        <v/>
      </c>
      <c r="I460" s="24"/>
      <c r="J460" s="13"/>
      <c r="K460" s="2" t="str">
        <f t="shared" si="107"/>
        <v/>
      </c>
      <c r="L460" s="24"/>
      <c r="M460" s="13"/>
      <c r="N460" s="2" t="str">
        <f t="shared" si="108"/>
        <v/>
      </c>
      <c r="O460" s="24"/>
      <c r="P460" s="13"/>
      <c r="Q460" s="2" t="str">
        <f t="shared" si="109"/>
        <v/>
      </c>
    </row>
    <row r="461" spans="1:17">
      <c r="A461" s="10" t="s">
        <v>38</v>
      </c>
      <c r="B461" s="11" t="s">
        <v>20</v>
      </c>
      <c r="C461" s="24"/>
      <c r="D461" s="13"/>
      <c r="E461" s="2" t="str">
        <f t="shared" si="105"/>
        <v/>
      </c>
      <c r="F461" s="24"/>
      <c r="G461" s="13"/>
      <c r="H461" s="2" t="str">
        <f t="shared" si="106"/>
        <v/>
      </c>
      <c r="I461" s="24"/>
      <c r="J461" s="13"/>
      <c r="K461" s="2" t="str">
        <f t="shared" si="107"/>
        <v/>
      </c>
      <c r="L461" s="24"/>
      <c r="M461" s="13"/>
      <c r="N461" s="2" t="str">
        <f t="shared" si="108"/>
        <v/>
      </c>
      <c r="O461" s="24"/>
      <c r="P461" s="13"/>
      <c r="Q461" s="2" t="str">
        <f t="shared" si="109"/>
        <v/>
      </c>
    </row>
    <row r="462" spans="1:17">
      <c r="A462" s="10" t="s">
        <v>39</v>
      </c>
      <c r="B462" s="11" t="s">
        <v>15</v>
      </c>
      <c r="C462" s="24"/>
      <c r="D462" s="13"/>
      <c r="E462" s="2" t="str">
        <f t="shared" si="105"/>
        <v/>
      </c>
      <c r="F462" s="24"/>
      <c r="G462" s="13"/>
      <c r="H462" s="2" t="str">
        <f t="shared" si="106"/>
        <v/>
      </c>
      <c r="I462" s="24"/>
      <c r="J462" s="13"/>
      <c r="K462" s="2" t="str">
        <f t="shared" si="107"/>
        <v/>
      </c>
      <c r="L462" s="24"/>
      <c r="M462" s="13"/>
      <c r="N462" s="2" t="str">
        <f t="shared" si="108"/>
        <v/>
      </c>
      <c r="O462" s="24"/>
      <c r="P462" s="13"/>
      <c r="Q462" s="2" t="str">
        <f t="shared" si="109"/>
        <v/>
      </c>
    </row>
    <row r="463" spans="1:17">
      <c r="A463" s="5" t="s">
        <v>41</v>
      </c>
      <c r="B463" s="7" t="s">
        <v>21</v>
      </c>
      <c r="C463" s="4">
        <f>SUM(C464:C467)</f>
        <v>0</v>
      </c>
      <c r="D463" s="4">
        <f>SUM(D464:D467)</f>
        <v>0</v>
      </c>
      <c r="E463" s="2" t="str">
        <f t="shared" si="105"/>
        <v/>
      </c>
      <c r="F463" s="4">
        <f>SUM(F464:F467)</f>
        <v>0</v>
      </c>
      <c r="G463" s="4">
        <f>SUM(G464:G467)</f>
        <v>0</v>
      </c>
      <c r="H463" s="2" t="str">
        <f t="shared" si="106"/>
        <v/>
      </c>
      <c r="I463" s="4">
        <f>SUM(I464:I467)</f>
        <v>0</v>
      </c>
      <c r="J463" s="4">
        <f>SUM(J464:J467)</f>
        <v>0</v>
      </c>
      <c r="K463" s="2" t="str">
        <f t="shared" si="107"/>
        <v/>
      </c>
      <c r="L463" s="4">
        <f>SUM(L464:L467)</f>
        <v>0</v>
      </c>
      <c r="M463" s="4">
        <f>SUM(M464:M467)</f>
        <v>0</v>
      </c>
      <c r="N463" s="2" t="str">
        <f t="shared" si="108"/>
        <v/>
      </c>
      <c r="O463" s="4">
        <f>SUM(O464:O467)</f>
        <v>0</v>
      </c>
      <c r="P463" s="4">
        <f>SUM(P464:P467)</f>
        <v>0</v>
      </c>
      <c r="Q463" s="2" t="str">
        <f t="shared" si="109"/>
        <v/>
      </c>
    </row>
    <row r="464" spans="1:17">
      <c r="A464" s="10" t="s">
        <v>40</v>
      </c>
      <c r="B464" s="11" t="s">
        <v>22</v>
      </c>
      <c r="C464" s="24">
        <v>0</v>
      </c>
      <c r="D464" s="13"/>
      <c r="E464" s="2" t="str">
        <f t="shared" si="105"/>
        <v/>
      </c>
      <c r="F464" s="24"/>
      <c r="G464" s="13"/>
      <c r="H464" s="2" t="str">
        <f t="shared" si="106"/>
        <v/>
      </c>
      <c r="I464" s="24"/>
      <c r="J464" s="13"/>
      <c r="K464" s="2" t="str">
        <f t="shared" si="107"/>
        <v/>
      </c>
      <c r="L464" s="24"/>
      <c r="M464" s="13"/>
      <c r="N464" s="2" t="str">
        <f t="shared" si="108"/>
        <v/>
      </c>
      <c r="O464" s="24"/>
      <c r="P464" s="13"/>
      <c r="Q464" s="2" t="str">
        <f t="shared" si="109"/>
        <v/>
      </c>
    </row>
    <row r="465" spans="1:17" ht="24">
      <c r="A465" s="10" t="s">
        <v>42</v>
      </c>
      <c r="B465" s="11" t="s">
        <v>23</v>
      </c>
      <c r="C465" s="24"/>
      <c r="D465" s="13"/>
      <c r="E465" s="2" t="str">
        <f t="shared" si="105"/>
        <v/>
      </c>
      <c r="F465" s="24"/>
      <c r="G465" s="13"/>
      <c r="H465" s="2" t="str">
        <f t="shared" si="106"/>
        <v/>
      </c>
      <c r="I465" s="24"/>
      <c r="J465" s="13"/>
      <c r="K465" s="2" t="str">
        <f t="shared" si="107"/>
        <v/>
      </c>
      <c r="L465" s="24"/>
      <c r="M465" s="13"/>
      <c r="N465" s="2" t="str">
        <f t="shared" si="108"/>
        <v/>
      </c>
      <c r="O465" s="24"/>
      <c r="P465" s="13"/>
      <c r="Q465" s="2" t="str">
        <f t="shared" si="109"/>
        <v/>
      </c>
    </row>
    <row r="466" spans="1:17">
      <c r="A466" s="10" t="s">
        <v>43</v>
      </c>
      <c r="B466" s="11" t="s">
        <v>24</v>
      </c>
      <c r="C466" s="24">
        <v>0</v>
      </c>
      <c r="D466" s="13"/>
      <c r="E466" s="2" t="str">
        <f t="shared" si="105"/>
        <v/>
      </c>
      <c r="F466" s="24"/>
      <c r="G466" s="13"/>
      <c r="H466" s="2" t="str">
        <f t="shared" si="106"/>
        <v/>
      </c>
      <c r="I466" s="24"/>
      <c r="J466" s="13"/>
      <c r="K466" s="2" t="str">
        <f t="shared" si="107"/>
        <v/>
      </c>
      <c r="L466" s="24"/>
      <c r="M466" s="13"/>
      <c r="N466" s="2" t="str">
        <f t="shared" si="108"/>
        <v/>
      </c>
      <c r="O466" s="24"/>
      <c r="P466" s="13"/>
      <c r="Q466" s="2" t="str">
        <f t="shared" si="109"/>
        <v/>
      </c>
    </row>
    <row r="467" spans="1:17">
      <c r="A467" s="10" t="s">
        <v>44</v>
      </c>
      <c r="B467" s="11" t="s">
        <v>15</v>
      </c>
      <c r="C467" s="24"/>
      <c r="D467" s="13"/>
      <c r="E467" s="2" t="str">
        <f t="shared" si="105"/>
        <v/>
      </c>
      <c r="F467" s="24"/>
      <c r="G467" s="13"/>
      <c r="H467" s="2" t="str">
        <f t="shared" si="106"/>
        <v/>
      </c>
      <c r="I467" s="24"/>
      <c r="J467" s="13"/>
      <c r="K467" s="2" t="str">
        <f t="shared" si="107"/>
        <v/>
      </c>
      <c r="L467" s="24"/>
      <c r="M467" s="13"/>
      <c r="N467" s="2" t="str">
        <f t="shared" si="108"/>
        <v/>
      </c>
      <c r="O467" s="24"/>
      <c r="P467" s="13"/>
      <c r="Q467" s="2" t="str">
        <f t="shared" si="109"/>
        <v/>
      </c>
    </row>
    <row r="468" spans="1:17" ht="11.45" customHeight="1">
      <c r="A468" s="34" t="s">
        <v>67</v>
      </c>
      <c r="B468" s="35"/>
      <c r="C468" s="35"/>
      <c r="D468" s="35"/>
      <c r="E468" s="35"/>
      <c r="F468" s="35"/>
      <c r="G468" s="35"/>
      <c r="H468" s="35"/>
      <c r="I468" s="35"/>
      <c r="J468" s="35"/>
      <c r="K468" s="35"/>
      <c r="L468" s="35"/>
      <c r="M468" s="35"/>
      <c r="N468" s="35"/>
      <c r="O468" s="35"/>
      <c r="P468" s="35"/>
      <c r="Q468" s="36"/>
    </row>
    <row r="469" spans="1:17" s="6" customFormat="1">
      <c r="A469" s="4">
        <v>1</v>
      </c>
      <c r="B469" s="7" t="s">
        <v>9</v>
      </c>
      <c r="C469" s="4">
        <f>SUM(C470:C475)</f>
        <v>71</v>
      </c>
      <c r="D469" s="4">
        <f>SUM(D470:D475)</f>
        <v>65</v>
      </c>
      <c r="E469" s="2">
        <f t="shared" ref="E469:E489" si="110">IF(C469=0,"",(D469-C469)/C469)</f>
        <v>-8.4507042253521125E-2</v>
      </c>
      <c r="F469" s="4">
        <f>SUM(F470:F475)</f>
        <v>0</v>
      </c>
      <c r="G469" s="4">
        <f>SUM(G470:G475)</f>
        <v>328</v>
      </c>
      <c r="H469" s="2" t="str">
        <f t="shared" ref="H469:H489" si="111">IF(F469=0,"",(G469-F469)/F469)</f>
        <v/>
      </c>
      <c r="I469" s="4">
        <f>SUM(I470:I475)</f>
        <v>0</v>
      </c>
      <c r="J469" s="4">
        <f>SUM(J470:J475)</f>
        <v>0</v>
      </c>
      <c r="K469" s="2" t="str">
        <f t="shared" ref="K469:K489" si="112">IF(I469=0,"",(J469-I469)/I469)</f>
        <v/>
      </c>
      <c r="L469" s="4">
        <f>SUM(L470:L475)</f>
        <v>0</v>
      </c>
      <c r="M469" s="4">
        <f>SUM(M470:M475)</f>
        <v>0</v>
      </c>
      <c r="N469" s="2" t="str">
        <f t="shared" ref="N469:N489" si="113">IF(L469=0,"",(M469-L469)/L469)</f>
        <v/>
      </c>
      <c r="O469" s="4">
        <f>SUM(O470:O475)</f>
        <v>0</v>
      </c>
      <c r="P469" s="4">
        <f>SUM(P470:P475)</f>
        <v>0</v>
      </c>
      <c r="Q469" s="2" t="str">
        <f t="shared" ref="Q469:Q489" si="114">IF(O469=0,"",(P469-O469)/O469)</f>
        <v/>
      </c>
    </row>
    <row r="470" spans="1:17">
      <c r="A470" s="10" t="s">
        <v>25</v>
      </c>
      <c r="B470" s="11" t="s">
        <v>10</v>
      </c>
      <c r="C470" s="24">
        <v>42</v>
      </c>
      <c r="D470" s="32">
        <v>45</v>
      </c>
      <c r="E470" s="2">
        <f t="shared" si="110"/>
        <v>7.1428571428571425E-2</v>
      </c>
      <c r="F470" s="24"/>
      <c r="G470" s="32">
        <v>307</v>
      </c>
      <c r="H470" s="2" t="str">
        <f t="shared" si="111"/>
        <v/>
      </c>
      <c r="I470" s="24"/>
      <c r="J470" s="13"/>
      <c r="K470" s="2" t="str">
        <f t="shared" si="112"/>
        <v/>
      </c>
      <c r="L470" s="24"/>
      <c r="M470" s="13"/>
      <c r="N470" s="2" t="str">
        <f t="shared" si="113"/>
        <v/>
      </c>
      <c r="O470" s="24"/>
      <c r="P470" s="13"/>
      <c r="Q470" s="2" t="str">
        <f t="shared" si="114"/>
        <v/>
      </c>
    </row>
    <row r="471" spans="1:17">
      <c r="A471" s="10" t="s">
        <v>26</v>
      </c>
      <c r="B471" s="11" t="s">
        <v>11</v>
      </c>
      <c r="C471" s="24"/>
      <c r="D471" s="32">
        <v>17</v>
      </c>
      <c r="E471" s="2" t="str">
        <f t="shared" si="110"/>
        <v/>
      </c>
      <c r="F471" s="24"/>
      <c r="G471" s="32"/>
      <c r="H471" s="2" t="str">
        <f t="shared" si="111"/>
        <v/>
      </c>
      <c r="I471" s="24"/>
      <c r="J471" s="13"/>
      <c r="K471" s="2" t="str">
        <f t="shared" si="112"/>
        <v/>
      </c>
      <c r="L471" s="24"/>
      <c r="M471" s="13"/>
      <c r="N471" s="2" t="str">
        <f t="shared" si="113"/>
        <v/>
      </c>
      <c r="O471" s="24"/>
      <c r="P471" s="13"/>
      <c r="Q471" s="2" t="str">
        <f t="shared" si="114"/>
        <v/>
      </c>
    </row>
    <row r="472" spans="1:17">
      <c r="A472" s="10" t="s">
        <v>27</v>
      </c>
      <c r="B472" s="11" t="s">
        <v>12</v>
      </c>
      <c r="C472" s="24">
        <v>27</v>
      </c>
      <c r="D472" s="32">
        <v>3</v>
      </c>
      <c r="E472" s="2">
        <f t="shared" si="110"/>
        <v>-0.88888888888888884</v>
      </c>
      <c r="F472" s="24"/>
      <c r="G472" s="32">
        <v>7</v>
      </c>
      <c r="H472" s="2" t="str">
        <f t="shared" si="111"/>
        <v/>
      </c>
      <c r="I472" s="24"/>
      <c r="J472" s="13"/>
      <c r="K472" s="2" t="str">
        <f t="shared" si="112"/>
        <v/>
      </c>
      <c r="L472" s="24"/>
      <c r="M472" s="13"/>
      <c r="N472" s="2" t="str">
        <f t="shared" si="113"/>
        <v/>
      </c>
      <c r="O472" s="24"/>
      <c r="P472" s="13"/>
      <c r="Q472" s="2" t="str">
        <f t="shared" si="114"/>
        <v/>
      </c>
    </row>
    <row r="473" spans="1:17">
      <c r="A473" s="10" t="s">
        <v>28</v>
      </c>
      <c r="B473" s="11" t="s">
        <v>13</v>
      </c>
      <c r="C473" s="24">
        <v>0</v>
      </c>
      <c r="D473" s="32"/>
      <c r="E473" s="2" t="str">
        <f t="shared" si="110"/>
        <v/>
      </c>
      <c r="F473" s="24"/>
      <c r="G473" s="32">
        <v>5</v>
      </c>
      <c r="H473" s="2" t="str">
        <f t="shared" si="111"/>
        <v/>
      </c>
      <c r="I473" s="24"/>
      <c r="J473" s="13"/>
      <c r="K473" s="2" t="str">
        <f t="shared" si="112"/>
        <v/>
      </c>
      <c r="L473" s="24"/>
      <c r="M473" s="13"/>
      <c r="N473" s="2" t="str">
        <f t="shared" si="113"/>
        <v/>
      </c>
      <c r="O473" s="24"/>
      <c r="P473" s="13"/>
      <c r="Q473" s="2" t="str">
        <f t="shared" si="114"/>
        <v/>
      </c>
    </row>
    <row r="474" spans="1:17">
      <c r="A474" s="10" t="s">
        <v>32</v>
      </c>
      <c r="B474" s="11" t="s">
        <v>14</v>
      </c>
      <c r="C474" s="24">
        <v>1</v>
      </c>
      <c r="D474" s="32"/>
      <c r="E474" s="2">
        <f t="shared" si="110"/>
        <v>-1</v>
      </c>
      <c r="F474" s="24"/>
      <c r="G474" s="32"/>
      <c r="H474" s="2" t="str">
        <f t="shared" si="111"/>
        <v/>
      </c>
      <c r="I474" s="24"/>
      <c r="J474" s="13"/>
      <c r="K474" s="2" t="str">
        <f t="shared" si="112"/>
        <v/>
      </c>
      <c r="L474" s="24"/>
      <c r="M474" s="13"/>
      <c r="N474" s="2" t="str">
        <f t="shared" si="113"/>
        <v/>
      </c>
      <c r="O474" s="24"/>
      <c r="P474" s="13"/>
      <c r="Q474" s="2" t="str">
        <f t="shared" si="114"/>
        <v/>
      </c>
    </row>
    <row r="475" spans="1:17">
      <c r="A475" s="10" t="s">
        <v>33</v>
      </c>
      <c r="B475" s="11" t="s">
        <v>15</v>
      </c>
      <c r="C475" s="24">
        <v>1</v>
      </c>
      <c r="D475" s="32"/>
      <c r="E475" s="2">
        <f t="shared" si="110"/>
        <v>-1</v>
      </c>
      <c r="F475" s="24"/>
      <c r="G475" s="32">
        <v>9</v>
      </c>
      <c r="H475" s="2" t="str">
        <f t="shared" si="111"/>
        <v/>
      </c>
      <c r="I475" s="24"/>
      <c r="J475" s="13"/>
      <c r="K475" s="2" t="str">
        <f t="shared" si="112"/>
        <v/>
      </c>
      <c r="L475" s="24"/>
      <c r="M475" s="13"/>
      <c r="N475" s="2" t="str">
        <f t="shared" si="113"/>
        <v/>
      </c>
      <c r="O475" s="24"/>
      <c r="P475" s="13"/>
      <c r="Q475" s="2" t="str">
        <f t="shared" si="114"/>
        <v/>
      </c>
    </row>
    <row r="476" spans="1:17" s="6" customFormat="1">
      <c r="A476" s="5" t="s">
        <v>34</v>
      </c>
      <c r="B476" s="7" t="s">
        <v>16</v>
      </c>
      <c r="C476" s="4">
        <f>SUM(C480:C484)+C477</f>
        <v>0</v>
      </c>
      <c r="D476" s="4">
        <f>SUM(D480:D484)+D477</f>
        <v>0</v>
      </c>
      <c r="E476" s="2" t="str">
        <f t="shared" si="110"/>
        <v/>
      </c>
      <c r="F476" s="4">
        <f>SUM(F480:F484)+F477</f>
        <v>0</v>
      </c>
      <c r="G476" s="4">
        <f>SUM(G480:G484)+G477</f>
        <v>0</v>
      </c>
      <c r="H476" s="2" t="str">
        <f t="shared" si="111"/>
        <v/>
      </c>
      <c r="I476" s="4">
        <f>SUM(I480:I484)+I477</f>
        <v>0</v>
      </c>
      <c r="J476" s="4">
        <f>SUM(J480:J484)+J477</f>
        <v>0</v>
      </c>
      <c r="K476" s="2" t="str">
        <f t="shared" si="112"/>
        <v/>
      </c>
      <c r="L476" s="4">
        <f>SUM(L480:L484)+L477</f>
        <v>0</v>
      </c>
      <c r="M476" s="4">
        <f>SUM(M480:M484)+M477</f>
        <v>0</v>
      </c>
      <c r="N476" s="2" t="str">
        <f t="shared" si="113"/>
        <v/>
      </c>
      <c r="O476" s="4">
        <f>SUM(O480:O484)+O477</f>
        <v>0</v>
      </c>
      <c r="P476" s="4">
        <f>SUM(P480:P484)+P477</f>
        <v>0</v>
      </c>
      <c r="Q476" s="2" t="str">
        <f t="shared" si="114"/>
        <v/>
      </c>
    </row>
    <row r="477" spans="1:17">
      <c r="A477" s="5" t="s">
        <v>29</v>
      </c>
      <c r="B477" s="7" t="s">
        <v>17</v>
      </c>
      <c r="C477" s="4">
        <f>SUM(C478:C479)</f>
        <v>0</v>
      </c>
      <c r="D477" s="4">
        <f>SUM(D478:D479)</f>
        <v>0</v>
      </c>
      <c r="E477" s="2" t="str">
        <f t="shared" si="110"/>
        <v/>
      </c>
      <c r="F477" s="4">
        <f>SUM(F478:F479)</f>
        <v>0</v>
      </c>
      <c r="G477" s="4">
        <f>SUM(G478:G479)</f>
        <v>0</v>
      </c>
      <c r="H477" s="2" t="str">
        <f t="shared" si="111"/>
        <v/>
      </c>
      <c r="I477" s="4">
        <f>SUM(I478:I479)</f>
        <v>0</v>
      </c>
      <c r="J477" s="4">
        <f>SUM(J478:J479)</f>
        <v>0</v>
      </c>
      <c r="K477" s="2" t="str">
        <f t="shared" si="112"/>
        <v/>
      </c>
      <c r="L477" s="4">
        <f>SUM(L478:L479)</f>
        <v>0</v>
      </c>
      <c r="M477" s="4">
        <f>SUM(M478:M479)</f>
        <v>0</v>
      </c>
      <c r="N477" s="2" t="str">
        <f t="shared" si="113"/>
        <v/>
      </c>
      <c r="O477" s="4">
        <f>SUM(O478:O479)</f>
        <v>0</v>
      </c>
      <c r="P477" s="4">
        <f>SUM(P478:P479)</f>
        <v>0</v>
      </c>
      <c r="Q477" s="2" t="str">
        <f t="shared" si="114"/>
        <v/>
      </c>
    </row>
    <row r="478" spans="1:17">
      <c r="A478" s="10" t="s">
        <v>30</v>
      </c>
      <c r="B478" s="11" t="s">
        <v>18</v>
      </c>
      <c r="C478" s="24"/>
      <c r="D478" s="13"/>
      <c r="E478" s="2" t="str">
        <f t="shared" si="110"/>
        <v/>
      </c>
      <c r="F478" s="24"/>
      <c r="G478" s="13"/>
      <c r="H478" s="2" t="str">
        <f t="shared" si="111"/>
        <v/>
      </c>
      <c r="I478" s="24"/>
      <c r="J478" s="13"/>
      <c r="K478" s="2" t="str">
        <f t="shared" si="112"/>
        <v/>
      </c>
      <c r="L478" s="24"/>
      <c r="M478" s="13"/>
      <c r="N478" s="2" t="str">
        <f t="shared" si="113"/>
        <v/>
      </c>
      <c r="O478" s="24"/>
      <c r="P478" s="13"/>
      <c r="Q478" s="2" t="str">
        <f t="shared" si="114"/>
        <v/>
      </c>
    </row>
    <row r="479" spans="1:17">
      <c r="A479" s="10" t="s">
        <v>31</v>
      </c>
      <c r="B479" s="11" t="s">
        <v>19</v>
      </c>
      <c r="C479" s="24"/>
      <c r="D479" s="13"/>
      <c r="E479" s="2" t="str">
        <f t="shared" si="110"/>
        <v/>
      </c>
      <c r="F479" s="24"/>
      <c r="G479" s="13"/>
      <c r="H479" s="2" t="str">
        <f t="shared" si="111"/>
        <v/>
      </c>
      <c r="I479" s="24"/>
      <c r="J479" s="13"/>
      <c r="K479" s="2" t="str">
        <f t="shared" si="112"/>
        <v/>
      </c>
      <c r="L479" s="24"/>
      <c r="M479" s="13"/>
      <c r="N479" s="2" t="str">
        <f t="shared" si="113"/>
        <v/>
      </c>
      <c r="O479" s="24"/>
      <c r="P479" s="13"/>
      <c r="Q479" s="2" t="str">
        <f t="shared" si="114"/>
        <v/>
      </c>
    </row>
    <row r="480" spans="1:17">
      <c r="A480" s="10" t="s">
        <v>35</v>
      </c>
      <c r="B480" s="11" t="s">
        <v>11</v>
      </c>
      <c r="C480" s="24"/>
      <c r="D480" s="13"/>
      <c r="E480" s="2" t="str">
        <f t="shared" si="110"/>
        <v/>
      </c>
      <c r="F480" s="24"/>
      <c r="G480" s="13"/>
      <c r="H480" s="2" t="str">
        <f t="shared" si="111"/>
        <v/>
      </c>
      <c r="I480" s="24"/>
      <c r="J480" s="13"/>
      <c r="K480" s="2" t="str">
        <f t="shared" si="112"/>
        <v/>
      </c>
      <c r="L480" s="24"/>
      <c r="M480" s="13"/>
      <c r="N480" s="2" t="str">
        <f t="shared" si="113"/>
        <v/>
      </c>
      <c r="O480" s="24"/>
      <c r="P480" s="13"/>
      <c r="Q480" s="2" t="str">
        <f t="shared" si="114"/>
        <v/>
      </c>
    </row>
    <row r="481" spans="1:17">
      <c r="A481" s="10" t="s">
        <v>36</v>
      </c>
      <c r="B481" s="11" t="s">
        <v>12</v>
      </c>
      <c r="C481" s="24"/>
      <c r="D481" s="13"/>
      <c r="E481" s="2" t="str">
        <f t="shared" si="110"/>
        <v/>
      </c>
      <c r="F481" s="24"/>
      <c r="G481" s="13"/>
      <c r="H481" s="2" t="str">
        <f t="shared" si="111"/>
        <v/>
      </c>
      <c r="I481" s="24"/>
      <c r="J481" s="13"/>
      <c r="K481" s="2" t="str">
        <f t="shared" si="112"/>
        <v/>
      </c>
      <c r="L481" s="24"/>
      <c r="M481" s="13"/>
      <c r="N481" s="2" t="str">
        <f t="shared" si="113"/>
        <v/>
      </c>
      <c r="O481" s="24"/>
      <c r="P481" s="13"/>
      <c r="Q481" s="2" t="str">
        <f t="shared" si="114"/>
        <v/>
      </c>
    </row>
    <row r="482" spans="1:17">
      <c r="A482" s="10" t="s">
        <v>37</v>
      </c>
      <c r="B482" s="11" t="s">
        <v>13</v>
      </c>
      <c r="C482" s="24"/>
      <c r="D482" s="13"/>
      <c r="E482" s="2" t="str">
        <f t="shared" si="110"/>
        <v/>
      </c>
      <c r="F482" s="24"/>
      <c r="G482" s="13"/>
      <c r="H482" s="2" t="str">
        <f t="shared" si="111"/>
        <v/>
      </c>
      <c r="I482" s="24"/>
      <c r="J482" s="13"/>
      <c r="K482" s="2" t="str">
        <f t="shared" si="112"/>
        <v/>
      </c>
      <c r="L482" s="24"/>
      <c r="M482" s="13"/>
      <c r="N482" s="2" t="str">
        <f t="shared" si="113"/>
        <v/>
      </c>
      <c r="O482" s="24"/>
      <c r="P482" s="13"/>
      <c r="Q482" s="2" t="str">
        <f t="shared" si="114"/>
        <v/>
      </c>
    </row>
    <row r="483" spans="1:17">
      <c r="A483" s="10" t="s">
        <v>38</v>
      </c>
      <c r="B483" s="11" t="s">
        <v>20</v>
      </c>
      <c r="C483" s="24"/>
      <c r="D483" s="13"/>
      <c r="E483" s="2" t="str">
        <f t="shared" si="110"/>
        <v/>
      </c>
      <c r="F483" s="24"/>
      <c r="G483" s="13"/>
      <c r="H483" s="2" t="str">
        <f t="shared" si="111"/>
        <v/>
      </c>
      <c r="I483" s="24"/>
      <c r="J483" s="13"/>
      <c r="K483" s="2" t="str">
        <f t="shared" si="112"/>
        <v/>
      </c>
      <c r="L483" s="24"/>
      <c r="M483" s="13"/>
      <c r="N483" s="2" t="str">
        <f t="shared" si="113"/>
        <v/>
      </c>
      <c r="O483" s="24"/>
      <c r="P483" s="13"/>
      <c r="Q483" s="2" t="str">
        <f t="shared" si="114"/>
        <v/>
      </c>
    </row>
    <row r="484" spans="1:17">
      <c r="A484" s="10" t="s">
        <v>39</v>
      </c>
      <c r="B484" s="11" t="s">
        <v>15</v>
      </c>
      <c r="C484" s="24"/>
      <c r="D484" s="13"/>
      <c r="E484" s="2" t="str">
        <f t="shared" si="110"/>
        <v/>
      </c>
      <c r="F484" s="24"/>
      <c r="G484" s="13"/>
      <c r="H484" s="2" t="str">
        <f t="shared" si="111"/>
        <v/>
      </c>
      <c r="I484" s="24"/>
      <c r="J484" s="13"/>
      <c r="K484" s="2" t="str">
        <f t="shared" si="112"/>
        <v/>
      </c>
      <c r="L484" s="24"/>
      <c r="M484" s="13"/>
      <c r="N484" s="2" t="str">
        <f t="shared" si="113"/>
        <v/>
      </c>
      <c r="O484" s="24"/>
      <c r="P484" s="13"/>
      <c r="Q484" s="2" t="str">
        <f t="shared" si="114"/>
        <v/>
      </c>
    </row>
    <row r="485" spans="1:17" s="6" customFormat="1">
      <c r="A485" s="5" t="s">
        <v>41</v>
      </c>
      <c r="B485" s="7" t="s">
        <v>21</v>
      </c>
      <c r="C485" s="4">
        <f>SUM(C486:C489)</f>
        <v>77</v>
      </c>
      <c r="D485" s="4">
        <f>SUM(D486:D489)</f>
        <v>21</v>
      </c>
      <c r="E485" s="2">
        <f t="shared" si="110"/>
        <v>-0.72727272727272729</v>
      </c>
      <c r="F485" s="4">
        <f>SUM(F486:F489)</f>
        <v>2</v>
      </c>
      <c r="G485" s="4">
        <f>SUM(G486:G489)</f>
        <v>0</v>
      </c>
      <c r="H485" s="2">
        <f t="shared" si="111"/>
        <v>-1</v>
      </c>
      <c r="I485" s="4">
        <f>SUM(I486:I489)</f>
        <v>0</v>
      </c>
      <c r="J485" s="4">
        <f>SUM(J486:J489)</f>
        <v>0</v>
      </c>
      <c r="K485" s="2" t="str">
        <f t="shared" si="112"/>
        <v/>
      </c>
      <c r="L485" s="4">
        <f>SUM(L486:L489)</f>
        <v>0</v>
      </c>
      <c r="M485" s="4">
        <f>SUM(M486:M489)</f>
        <v>0</v>
      </c>
      <c r="N485" s="2" t="str">
        <f t="shared" si="113"/>
        <v/>
      </c>
      <c r="O485" s="4">
        <f>SUM(O486:O489)</f>
        <v>0</v>
      </c>
      <c r="P485" s="4">
        <f>SUM(P486:P489)</f>
        <v>0</v>
      </c>
      <c r="Q485" s="2" t="str">
        <f t="shared" si="114"/>
        <v/>
      </c>
    </row>
    <row r="486" spans="1:17">
      <c r="A486" s="10" t="s">
        <v>40</v>
      </c>
      <c r="B486" s="11" t="s">
        <v>22</v>
      </c>
      <c r="C486" s="24">
        <v>51</v>
      </c>
      <c r="D486" s="32">
        <v>21</v>
      </c>
      <c r="E486" s="2">
        <f t="shared" si="110"/>
        <v>-0.58823529411764708</v>
      </c>
      <c r="F486" s="24"/>
      <c r="G486" s="13"/>
      <c r="H486" s="2" t="str">
        <f t="shared" si="111"/>
        <v/>
      </c>
      <c r="I486" s="24"/>
      <c r="J486" s="13"/>
      <c r="K486" s="2" t="str">
        <f t="shared" si="112"/>
        <v/>
      </c>
      <c r="L486" s="24"/>
      <c r="M486" s="13"/>
      <c r="N486" s="2" t="str">
        <f t="shared" si="113"/>
        <v/>
      </c>
      <c r="O486" s="24"/>
      <c r="P486" s="13"/>
      <c r="Q486" s="2" t="str">
        <f t="shared" si="114"/>
        <v/>
      </c>
    </row>
    <row r="487" spans="1:17" ht="24">
      <c r="A487" s="10" t="s">
        <v>42</v>
      </c>
      <c r="B487" s="11" t="s">
        <v>23</v>
      </c>
      <c r="C487" s="24">
        <v>2</v>
      </c>
      <c r="D487" s="13"/>
      <c r="E487" s="2">
        <f t="shared" si="110"/>
        <v>-1</v>
      </c>
      <c r="F487" s="24"/>
      <c r="G487" s="13"/>
      <c r="H487" s="2" t="str">
        <f t="shared" si="111"/>
        <v/>
      </c>
      <c r="I487" s="24"/>
      <c r="J487" s="13"/>
      <c r="K487" s="2" t="str">
        <f t="shared" si="112"/>
        <v/>
      </c>
      <c r="L487" s="24"/>
      <c r="M487" s="13"/>
      <c r="N487" s="2" t="str">
        <f t="shared" si="113"/>
        <v/>
      </c>
      <c r="O487" s="24"/>
      <c r="P487" s="13"/>
      <c r="Q487" s="2" t="str">
        <f t="shared" si="114"/>
        <v/>
      </c>
    </row>
    <row r="488" spans="1:17">
      <c r="A488" s="10" t="s">
        <v>43</v>
      </c>
      <c r="B488" s="11" t="s">
        <v>24</v>
      </c>
      <c r="C488" s="24">
        <v>7</v>
      </c>
      <c r="D488" s="13"/>
      <c r="E488" s="2">
        <f t="shared" si="110"/>
        <v>-1</v>
      </c>
      <c r="F488" s="24"/>
      <c r="G488" s="13"/>
      <c r="H488" s="2" t="str">
        <f t="shared" si="111"/>
        <v/>
      </c>
      <c r="I488" s="24"/>
      <c r="J488" s="13"/>
      <c r="K488" s="2" t="str">
        <f t="shared" si="112"/>
        <v/>
      </c>
      <c r="L488" s="24"/>
      <c r="M488" s="13"/>
      <c r="N488" s="2" t="str">
        <f t="shared" si="113"/>
        <v/>
      </c>
      <c r="O488" s="24"/>
      <c r="P488" s="13"/>
      <c r="Q488" s="2" t="str">
        <f t="shared" si="114"/>
        <v/>
      </c>
    </row>
    <row r="489" spans="1:17">
      <c r="A489" s="10" t="s">
        <v>44</v>
      </c>
      <c r="B489" s="11" t="s">
        <v>15</v>
      </c>
      <c r="C489" s="24">
        <v>17</v>
      </c>
      <c r="D489" s="13"/>
      <c r="E489" s="2">
        <f t="shared" si="110"/>
        <v>-1</v>
      </c>
      <c r="F489" s="24">
        <v>2</v>
      </c>
      <c r="G489" s="13"/>
      <c r="H489" s="2">
        <f t="shared" si="111"/>
        <v>-1</v>
      </c>
      <c r="I489" s="24"/>
      <c r="J489" s="13"/>
      <c r="K489" s="2" t="str">
        <f t="shared" si="112"/>
        <v/>
      </c>
      <c r="L489" s="24"/>
      <c r="M489" s="13"/>
      <c r="N489" s="2" t="str">
        <f t="shared" si="113"/>
        <v/>
      </c>
      <c r="O489" s="24"/>
      <c r="P489" s="13"/>
      <c r="Q489" s="2" t="str">
        <f t="shared" si="114"/>
        <v/>
      </c>
    </row>
    <row r="490" spans="1:17" ht="11.45" customHeight="1">
      <c r="A490" s="34" t="s">
        <v>68</v>
      </c>
      <c r="B490" s="35"/>
      <c r="C490" s="35"/>
      <c r="D490" s="35"/>
      <c r="E490" s="35"/>
      <c r="F490" s="35"/>
      <c r="G490" s="35"/>
      <c r="H490" s="35"/>
      <c r="I490" s="35"/>
      <c r="J490" s="35"/>
      <c r="K490" s="35"/>
      <c r="L490" s="35"/>
      <c r="M490" s="35"/>
      <c r="N490" s="35"/>
      <c r="O490" s="35"/>
      <c r="P490" s="35"/>
      <c r="Q490" s="36"/>
    </row>
    <row r="491" spans="1:17">
      <c r="A491" s="4">
        <v>1</v>
      </c>
      <c r="B491" s="7" t="s">
        <v>9</v>
      </c>
      <c r="C491" s="4">
        <f>SUM(C492:C497)</f>
        <v>715</v>
      </c>
      <c r="D491" s="4">
        <f>SUM(D492:D497)</f>
        <v>783</v>
      </c>
      <c r="E491" s="2">
        <f t="shared" ref="E491:E511" si="115">IF(C491=0,"",(D491-C491)/C491)</f>
        <v>9.5104895104895101E-2</v>
      </c>
      <c r="F491" s="4">
        <f>SUM(F492:F497)</f>
        <v>152</v>
      </c>
      <c r="G491" s="4">
        <f>SUM(G492:G497)</f>
        <v>378</v>
      </c>
      <c r="H491" s="2">
        <f t="shared" ref="H491:H511" si="116">IF(F491=0,"",(G491-F491)/F491)</f>
        <v>1.486842105263158</v>
      </c>
      <c r="I491" s="4">
        <f>SUM(I492:I497)</f>
        <v>0</v>
      </c>
      <c r="J491" s="4">
        <f>SUM(J492:J497)</f>
        <v>0</v>
      </c>
      <c r="K491" s="2" t="str">
        <f t="shared" ref="K491:K511" si="117">IF(I491=0,"",(J491-I491)/I491)</f>
        <v/>
      </c>
      <c r="L491" s="4">
        <f>SUM(L492:L497)</f>
        <v>0</v>
      </c>
      <c r="M491" s="4">
        <f>SUM(M492:M497)</f>
        <v>0</v>
      </c>
      <c r="N491" s="2" t="str">
        <f t="shared" ref="N491:N511" si="118">IF(L491=0,"",(M491-L491)/L491)</f>
        <v/>
      </c>
      <c r="O491" s="4">
        <f>SUM(O492:O497)</f>
        <v>0</v>
      </c>
      <c r="P491" s="4">
        <f>SUM(P492:P497)</f>
        <v>0</v>
      </c>
      <c r="Q491" s="2" t="str">
        <f t="shared" ref="Q491:Q511" si="119">IF(O491=0,"",(P491-O491)/O491)</f>
        <v/>
      </c>
    </row>
    <row r="492" spans="1:17">
      <c r="A492" s="10" t="s">
        <v>25</v>
      </c>
      <c r="B492" s="11" t="s">
        <v>10</v>
      </c>
      <c r="C492" s="24"/>
      <c r="D492" s="32"/>
      <c r="E492" s="2" t="str">
        <f t="shared" si="115"/>
        <v/>
      </c>
      <c r="F492" s="24">
        <v>126</v>
      </c>
      <c r="G492" s="32">
        <v>188</v>
      </c>
      <c r="H492" s="2">
        <f t="shared" si="116"/>
        <v>0.49206349206349204</v>
      </c>
      <c r="I492" s="24"/>
      <c r="J492" s="13"/>
      <c r="K492" s="2" t="str">
        <f t="shared" si="117"/>
        <v/>
      </c>
      <c r="L492" s="24"/>
      <c r="M492" s="13"/>
      <c r="N492" s="2" t="str">
        <f t="shared" si="118"/>
        <v/>
      </c>
      <c r="O492" s="24"/>
      <c r="P492" s="13"/>
      <c r="Q492" s="2" t="str">
        <f t="shared" si="119"/>
        <v/>
      </c>
    </row>
    <row r="493" spans="1:17">
      <c r="A493" s="10" t="s">
        <v>26</v>
      </c>
      <c r="B493" s="11" t="s">
        <v>11</v>
      </c>
      <c r="C493" s="24">
        <v>130</v>
      </c>
      <c r="D493" s="32">
        <v>148</v>
      </c>
      <c r="E493" s="2">
        <f t="shared" si="115"/>
        <v>0.13846153846153847</v>
      </c>
      <c r="F493" s="24"/>
      <c r="G493" s="32"/>
      <c r="H493" s="2" t="str">
        <f t="shared" si="116"/>
        <v/>
      </c>
      <c r="I493" s="24"/>
      <c r="J493" s="13"/>
      <c r="K493" s="2" t="str">
        <f t="shared" si="117"/>
        <v/>
      </c>
      <c r="L493" s="24"/>
      <c r="M493" s="13"/>
      <c r="N493" s="2" t="str">
        <f t="shared" si="118"/>
        <v/>
      </c>
      <c r="O493" s="24"/>
      <c r="P493" s="13"/>
      <c r="Q493" s="2" t="str">
        <f t="shared" si="119"/>
        <v/>
      </c>
    </row>
    <row r="494" spans="1:17">
      <c r="A494" s="10" t="s">
        <v>27</v>
      </c>
      <c r="B494" s="11" t="s">
        <v>12</v>
      </c>
      <c r="C494" s="24">
        <v>567</v>
      </c>
      <c r="D494" s="32">
        <v>635</v>
      </c>
      <c r="E494" s="2">
        <f t="shared" si="115"/>
        <v>0.11992945326278659</v>
      </c>
      <c r="F494" s="24"/>
      <c r="G494" s="32"/>
      <c r="H494" s="2" t="str">
        <f t="shared" si="116"/>
        <v/>
      </c>
      <c r="I494" s="24"/>
      <c r="J494" s="13"/>
      <c r="K494" s="2" t="str">
        <f t="shared" si="117"/>
        <v/>
      </c>
      <c r="L494" s="24"/>
      <c r="M494" s="13"/>
      <c r="N494" s="2" t="str">
        <f t="shared" si="118"/>
        <v/>
      </c>
      <c r="O494" s="24"/>
      <c r="P494" s="13"/>
      <c r="Q494" s="2" t="str">
        <f t="shared" si="119"/>
        <v/>
      </c>
    </row>
    <row r="495" spans="1:17">
      <c r="A495" s="10" t="s">
        <v>28</v>
      </c>
      <c r="B495" s="11" t="s">
        <v>13</v>
      </c>
      <c r="C495" s="24"/>
      <c r="D495" s="32"/>
      <c r="E495" s="2" t="str">
        <f t="shared" si="115"/>
        <v/>
      </c>
      <c r="F495" s="24">
        <v>23</v>
      </c>
      <c r="G495" s="32">
        <v>138</v>
      </c>
      <c r="H495" s="2">
        <f t="shared" si="116"/>
        <v>5</v>
      </c>
      <c r="I495" s="24"/>
      <c r="J495" s="13"/>
      <c r="K495" s="2" t="str">
        <f t="shared" si="117"/>
        <v/>
      </c>
      <c r="L495" s="24"/>
      <c r="M495" s="13"/>
      <c r="N495" s="2" t="str">
        <f t="shared" si="118"/>
        <v/>
      </c>
      <c r="O495" s="24"/>
      <c r="P495" s="13"/>
      <c r="Q495" s="2" t="str">
        <f t="shared" si="119"/>
        <v/>
      </c>
    </row>
    <row r="496" spans="1:17">
      <c r="A496" s="10" t="s">
        <v>32</v>
      </c>
      <c r="B496" s="11" t="s">
        <v>14</v>
      </c>
      <c r="C496" s="24">
        <v>0</v>
      </c>
      <c r="D496" s="32"/>
      <c r="E496" s="2" t="str">
        <f t="shared" si="115"/>
        <v/>
      </c>
      <c r="F496" s="24"/>
      <c r="G496" s="32">
        <v>46</v>
      </c>
      <c r="H496" s="2" t="str">
        <f t="shared" si="116"/>
        <v/>
      </c>
      <c r="I496" s="24"/>
      <c r="J496" s="13"/>
      <c r="K496" s="2" t="str">
        <f t="shared" si="117"/>
        <v/>
      </c>
      <c r="L496" s="24"/>
      <c r="M496" s="13"/>
      <c r="N496" s="2" t="str">
        <f t="shared" si="118"/>
        <v/>
      </c>
      <c r="O496" s="24"/>
      <c r="P496" s="13"/>
      <c r="Q496" s="2" t="str">
        <f t="shared" si="119"/>
        <v/>
      </c>
    </row>
    <row r="497" spans="1:17">
      <c r="A497" s="10" t="s">
        <v>33</v>
      </c>
      <c r="B497" s="11" t="s">
        <v>15</v>
      </c>
      <c r="C497" s="24">
        <v>18</v>
      </c>
      <c r="D497" s="32"/>
      <c r="E497" s="2">
        <f t="shared" si="115"/>
        <v>-1</v>
      </c>
      <c r="F497" s="24">
        <v>3</v>
      </c>
      <c r="G497" s="32">
        <v>6</v>
      </c>
      <c r="H497" s="2">
        <f t="shared" si="116"/>
        <v>1</v>
      </c>
      <c r="I497" s="24"/>
      <c r="J497" s="13"/>
      <c r="K497" s="2" t="str">
        <f t="shared" si="117"/>
        <v/>
      </c>
      <c r="L497" s="24"/>
      <c r="M497" s="13"/>
      <c r="N497" s="2" t="str">
        <f t="shared" si="118"/>
        <v/>
      </c>
      <c r="O497" s="24"/>
      <c r="P497" s="13"/>
      <c r="Q497" s="2" t="str">
        <f t="shared" si="119"/>
        <v/>
      </c>
    </row>
    <row r="498" spans="1:17">
      <c r="A498" s="5" t="s">
        <v>34</v>
      </c>
      <c r="B498" s="7" t="s">
        <v>16</v>
      </c>
      <c r="C498" s="4">
        <f>SUM(C502:C506)+C499</f>
        <v>0</v>
      </c>
      <c r="D498" s="4">
        <f>SUM(D502:D506)+D499</f>
        <v>5</v>
      </c>
      <c r="E498" s="2" t="str">
        <f t="shared" si="115"/>
        <v/>
      </c>
      <c r="F498" s="4">
        <f>SUM(F502:F506)+F499</f>
        <v>0</v>
      </c>
      <c r="G498" s="4">
        <f>SUM(G502:G506)+G499</f>
        <v>1</v>
      </c>
      <c r="H498" s="2" t="str">
        <f t="shared" si="116"/>
        <v/>
      </c>
      <c r="I498" s="4">
        <f>SUM(I502:I506)+I499</f>
        <v>0</v>
      </c>
      <c r="J498" s="4">
        <f>SUM(J502:J506)+J499</f>
        <v>0</v>
      </c>
      <c r="K498" s="2" t="str">
        <f t="shared" si="117"/>
        <v/>
      </c>
      <c r="L498" s="4">
        <f>SUM(L502:L506)+L499</f>
        <v>0</v>
      </c>
      <c r="M498" s="4">
        <f>SUM(M502:M506)+M499</f>
        <v>0</v>
      </c>
      <c r="N498" s="2" t="str">
        <f t="shared" si="118"/>
        <v/>
      </c>
      <c r="O498" s="4">
        <f>SUM(O502:O506)+O499</f>
        <v>0</v>
      </c>
      <c r="P498" s="4">
        <f>SUM(P502:P506)+P499</f>
        <v>0</v>
      </c>
      <c r="Q498" s="2" t="str">
        <f t="shared" si="119"/>
        <v/>
      </c>
    </row>
    <row r="499" spans="1:17">
      <c r="A499" s="5" t="s">
        <v>29</v>
      </c>
      <c r="B499" s="7" t="s">
        <v>17</v>
      </c>
      <c r="C499" s="4">
        <f>SUM(C500:C501)</f>
        <v>0</v>
      </c>
      <c r="D499" s="4">
        <f>SUM(D500:D501)</f>
        <v>0</v>
      </c>
      <c r="E499" s="2" t="str">
        <f t="shared" si="115"/>
        <v/>
      </c>
      <c r="F499" s="4">
        <f>SUM(F500:F501)</f>
        <v>0</v>
      </c>
      <c r="G499" s="4">
        <f>SUM(G500:G501)</f>
        <v>1</v>
      </c>
      <c r="H499" s="2" t="str">
        <f t="shared" si="116"/>
        <v/>
      </c>
      <c r="I499" s="4">
        <f>SUM(I500:I501)</f>
        <v>0</v>
      </c>
      <c r="J499" s="4">
        <f>SUM(J500:J501)</f>
        <v>0</v>
      </c>
      <c r="K499" s="2" t="str">
        <f t="shared" si="117"/>
        <v/>
      </c>
      <c r="L499" s="4">
        <f>SUM(L500:L501)</f>
        <v>0</v>
      </c>
      <c r="M499" s="4">
        <f>SUM(M500:M501)</f>
        <v>0</v>
      </c>
      <c r="N499" s="2" t="str">
        <f t="shared" si="118"/>
        <v/>
      </c>
      <c r="O499" s="4">
        <f>SUM(O500:O501)</f>
        <v>0</v>
      </c>
      <c r="P499" s="4">
        <f>SUM(P500:P501)</f>
        <v>0</v>
      </c>
      <c r="Q499" s="2" t="str">
        <f t="shared" si="119"/>
        <v/>
      </c>
    </row>
    <row r="500" spans="1:17">
      <c r="A500" s="10" t="s">
        <v>30</v>
      </c>
      <c r="B500" s="11" t="s">
        <v>18</v>
      </c>
      <c r="C500" s="24"/>
      <c r="D500" s="32"/>
      <c r="E500" s="2" t="str">
        <f t="shared" si="115"/>
        <v/>
      </c>
      <c r="F500" s="24"/>
      <c r="G500" s="32">
        <v>1</v>
      </c>
      <c r="H500" s="2" t="str">
        <f t="shared" si="116"/>
        <v/>
      </c>
      <c r="I500" s="24"/>
      <c r="J500" s="13"/>
      <c r="K500" s="2" t="str">
        <f t="shared" si="117"/>
        <v/>
      </c>
      <c r="L500" s="24"/>
      <c r="M500" s="13"/>
      <c r="N500" s="2" t="str">
        <f t="shared" si="118"/>
        <v/>
      </c>
      <c r="O500" s="24"/>
      <c r="P500" s="13"/>
      <c r="Q500" s="2" t="str">
        <f t="shared" si="119"/>
        <v/>
      </c>
    </row>
    <row r="501" spans="1:17">
      <c r="A501" s="10" t="s">
        <v>31</v>
      </c>
      <c r="B501" s="11" t="s">
        <v>19</v>
      </c>
      <c r="C501" s="24"/>
      <c r="D501" s="32"/>
      <c r="E501" s="2" t="str">
        <f t="shared" si="115"/>
        <v/>
      </c>
      <c r="F501" s="24"/>
      <c r="G501" s="13"/>
      <c r="H501" s="2" t="str">
        <f t="shared" si="116"/>
        <v/>
      </c>
      <c r="I501" s="24"/>
      <c r="J501" s="13"/>
      <c r="K501" s="2" t="str">
        <f t="shared" si="117"/>
        <v/>
      </c>
      <c r="L501" s="24"/>
      <c r="M501" s="13"/>
      <c r="N501" s="2" t="str">
        <f t="shared" si="118"/>
        <v/>
      </c>
      <c r="O501" s="24"/>
      <c r="P501" s="13"/>
      <c r="Q501" s="2" t="str">
        <f t="shared" si="119"/>
        <v/>
      </c>
    </row>
    <row r="502" spans="1:17">
      <c r="A502" s="10" t="s">
        <v>35</v>
      </c>
      <c r="B502" s="11" t="s">
        <v>11</v>
      </c>
      <c r="C502" s="24"/>
      <c r="D502" s="32">
        <v>1</v>
      </c>
      <c r="E502" s="2" t="str">
        <f t="shared" si="115"/>
        <v/>
      </c>
      <c r="F502" s="24"/>
      <c r="G502" s="13"/>
      <c r="H502" s="2" t="str">
        <f t="shared" si="116"/>
        <v/>
      </c>
      <c r="I502" s="24"/>
      <c r="J502" s="13"/>
      <c r="K502" s="2" t="str">
        <f t="shared" si="117"/>
        <v/>
      </c>
      <c r="L502" s="24"/>
      <c r="M502" s="13"/>
      <c r="N502" s="2" t="str">
        <f t="shared" si="118"/>
        <v/>
      </c>
      <c r="O502" s="24"/>
      <c r="P502" s="13"/>
      <c r="Q502" s="2" t="str">
        <f t="shared" si="119"/>
        <v/>
      </c>
    </row>
    <row r="503" spans="1:17">
      <c r="A503" s="10" t="s">
        <v>36</v>
      </c>
      <c r="B503" s="11" t="s">
        <v>12</v>
      </c>
      <c r="C503" s="24"/>
      <c r="D503" s="32"/>
      <c r="E503" s="2" t="str">
        <f t="shared" si="115"/>
        <v/>
      </c>
      <c r="F503" s="24"/>
      <c r="G503" s="13"/>
      <c r="H503" s="2" t="str">
        <f t="shared" si="116"/>
        <v/>
      </c>
      <c r="I503" s="24"/>
      <c r="J503" s="13"/>
      <c r="K503" s="2" t="str">
        <f t="shared" si="117"/>
        <v/>
      </c>
      <c r="L503" s="24"/>
      <c r="M503" s="13"/>
      <c r="N503" s="2" t="str">
        <f t="shared" si="118"/>
        <v/>
      </c>
      <c r="O503" s="24"/>
      <c r="P503" s="13"/>
      <c r="Q503" s="2" t="str">
        <f t="shared" si="119"/>
        <v/>
      </c>
    </row>
    <row r="504" spans="1:17">
      <c r="A504" s="10" t="s">
        <v>37</v>
      </c>
      <c r="B504" s="11" t="s">
        <v>13</v>
      </c>
      <c r="C504" s="24"/>
      <c r="D504" s="32">
        <v>1</v>
      </c>
      <c r="E504" s="2" t="str">
        <f t="shared" si="115"/>
        <v/>
      </c>
      <c r="F504" s="24"/>
      <c r="G504" s="13"/>
      <c r="H504" s="2" t="str">
        <f t="shared" si="116"/>
        <v/>
      </c>
      <c r="I504" s="24"/>
      <c r="J504" s="13"/>
      <c r="K504" s="2" t="str">
        <f t="shared" si="117"/>
        <v/>
      </c>
      <c r="L504" s="24"/>
      <c r="M504" s="13"/>
      <c r="N504" s="2" t="str">
        <f t="shared" si="118"/>
        <v/>
      </c>
      <c r="O504" s="24"/>
      <c r="P504" s="13"/>
      <c r="Q504" s="2" t="str">
        <f t="shared" si="119"/>
        <v/>
      </c>
    </row>
    <row r="505" spans="1:17">
      <c r="A505" s="10" t="s">
        <v>38</v>
      </c>
      <c r="B505" s="11" t="s">
        <v>20</v>
      </c>
      <c r="C505" s="24"/>
      <c r="D505" s="32"/>
      <c r="E505" s="2" t="str">
        <f t="shared" si="115"/>
        <v/>
      </c>
      <c r="F505" s="24"/>
      <c r="G505" s="13"/>
      <c r="H505" s="2" t="str">
        <f t="shared" si="116"/>
        <v/>
      </c>
      <c r="I505" s="24"/>
      <c r="J505" s="13"/>
      <c r="K505" s="2" t="str">
        <f t="shared" si="117"/>
        <v/>
      </c>
      <c r="L505" s="24"/>
      <c r="M505" s="13"/>
      <c r="N505" s="2" t="str">
        <f t="shared" si="118"/>
        <v/>
      </c>
      <c r="O505" s="24"/>
      <c r="P505" s="13"/>
      <c r="Q505" s="2" t="str">
        <f t="shared" si="119"/>
        <v/>
      </c>
    </row>
    <row r="506" spans="1:17">
      <c r="A506" s="10" t="s">
        <v>39</v>
      </c>
      <c r="B506" s="11" t="s">
        <v>15</v>
      </c>
      <c r="C506" s="24"/>
      <c r="D506" s="32">
        <v>3</v>
      </c>
      <c r="E506" s="2" t="str">
        <f t="shared" si="115"/>
        <v/>
      </c>
      <c r="F506" s="24"/>
      <c r="G506" s="13"/>
      <c r="H506" s="2" t="str">
        <f t="shared" si="116"/>
        <v/>
      </c>
      <c r="I506" s="24"/>
      <c r="J506" s="13"/>
      <c r="K506" s="2" t="str">
        <f t="shared" si="117"/>
        <v/>
      </c>
      <c r="L506" s="24"/>
      <c r="M506" s="13"/>
      <c r="N506" s="2" t="str">
        <f t="shared" si="118"/>
        <v/>
      </c>
      <c r="O506" s="24"/>
      <c r="P506" s="13"/>
      <c r="Q506" s="2" t="str">
        <f t="shared" si="119"/>
        <v/>
      </c>
    </row>
    <row r="507" spans="1:17">
      <c r="A507" s="5" t="s">
        <v>41</v>
      </c>
      <c r="B507" s="7" t="s">
        <v>21</v>
      </c>
      <c r="C507" s="4">
        <f>SUM(C508:C511)</f>
        <v>697</v>
      </c>
      <c r="D507" s="4">
        <f>SUM(D508:D511)</f>
        <v>840</v>
      </c>
      <c r="E507" s="2">
        <f t="shared" si="115"/>
        <v>0.20516499282639886</v>
      </c>
      <c r="F507" s="4">
        <f>SUM(F508:F511)</f>
        <v>0</v>
      </c>
      <c r="G507" s="4">
        <f>SUM(G508:G511)</f>
        <v>0</v>
      </c>
      <c r="H507" s="2" t="str">
        <f t="shared" si="116"/>
        <v/>
      </c>
      <c r="I507" s="4">
        <f>SUM(I508:I511)</f>
        <v>0</v>
      </c>
      <c r="J507" s="4">
        <f>SUM(J508:J511)</f>
        <v>0</v>
      </c>
      <c r="K507" s="2" t="str">
        <f t="shared" si="117"/>
        <v/>
      </c>
      <c r="L507" s="4">
        <f>SUM(L508:L511)</f>
        <v>0</v>
      </c>
      <c r="M507" s="4">
        <f>SUM(M508:M511)</f>
        <v>0</v>
      </c>
      <c r="N507" s="2" t="str">
        <f t="shared" si="118"/>
        <v/>
      </c>
      <c r="O507" s="4">
        <f>SUM(O508:O511)</f>
        <v>0</v>
      </c>
      <c r="P507" s="4">
        <f>SUM(P508:P511)</f>
        <v>0</v>
      </c>
      <c r="Q507" s="2" t="str">
        <f t="shared" si="119"/>
        <v/>
      </c>
    </row>
    <row r="508" spans="1:17">
      <c r="A508" s="10" t="s">
        <v>40</v>
      </c>
      <c r="B508" s="11" t="s">
        <v>22</v>
      </c>
      <c r="C508" s="24">
        <v>130</v>
      </c>
      <c r="D508" s="32">
        <v>148</v>
      </c>
      <c r="E508" s="2">
        <f t="shared" si="115"/>
        <v>0.13846153846153847</v>
      </c>
      <c r="F508" s="24"/>
      <c r="G508" s="13"/>
      <c r="H508" s="2" t="str">
        <f t="shared" si="116"/>
        <v/>
      </c>
      <c r="I508" s="24"/>
      <c r="J508" s="13"/>
      <c r="K508" s="2" t="str">
        <f t="shared" si="117"/>
        <v/>
      </c>
      <c r="L508" s="24"/>
      <c r="M508" s="13"/>
      <c r="N508" s="2" t="str">
        <f t="shared" si="118"/>
        <v/>
      </c>
      <c r="O508" s="24"/>
      <c r="P508" s="13"/>
      <c r="Q508" s="2" t="str">
        <f t="shared" si="119"/>
        <v/>
      </c>
    </row>
    <row r="509" spans="1:17" ht="24">
      <c r="A509" s="10" t="s">
        <v>42</v>
      </c>
      <c r="B509" s="11" t="s">
        <v>23</v>
      </c>
      <c r="C509" s="24"/>
      <c r="D509" s="32">
        <v>57</v>
      </c>
      <c r="E509" s="2" t="str">
        <f t="shared" si="115"/>
        <v/>
      </c>
      <c r="F509" s="24"/>
      <c r="G509" s="13"/>
      <c r="H509" s="2" t="str">
        <f t="shared" si="116"/>
        <v/>
      </c>
      <c r="I509" s="24"/>
      <c r="J509" s="13"/>
      <c r="K509" s="2" t="str">
        <f t="shared" si="117"/>
        <v/>
      </c>
      <c r="L509" s="24"/>
      <c r="M509" s="13"/>
      <c r="N509" s="2" t="str">
        <f t="shared" si="118"/>
        <v/>
      </c>
      <c r="O509" s="24"/>
      <c r="P509" s="13"/>
      <c r="Q509" s="2" t="str">
        <f t="shared" si="119"/>
        <v/>
      </c>
    </row>
    <row r="510" spans="1:17">
      <c r="A510" s="10" t="s">
        <v>43</v>
      </c>
      <c r="B510" s="11" t="s">
        <v>24</v>
      </c>
      <c r="C510" s="24">
        <v>567</v>
      </c>
      <c r="D510" s="32">
        <v>635</v>
      </c>
      <c r="E510" s="2">
        <f t="shared" si="115"/>
        <v>0.11992945326278659</v>
      </c>
      <c r="F510" s="24"/>
      <c r="G510" s="13"/>
      <c r="H510" s="2" t="str">
        <f t="shared" si="116"/>
        <v/>
      </c>
      <c r="I510" s="24"/>
      <c r="J510" s="13"/>
      <c r="K510" s="2" t="str">
        <f t="shared" si="117"/>
        <v/>
      </c>
      <c r="L510" s="24"/>
      <c r="M510" s="13"/>
      <c r="N510" s="2" t="str">
        <f t="shared" si="118"/>
        <v/>
      </c>
      <c r="O510" s="24"/>
      <c r="P510" s="13"/>
      <c r="Q510" s="2" t="str">
        <f t="shared" si="119"/>
        <v/>
      </c>
    </row>
    <row r="511" spans="1:17">
      <c r="A511" s="10" t="s">
        <v>44</v>
      </c>
      <c r="B511" s="11" t="s">
        <v>15</v>
      </c>
      <c r="C511" s="24"/>
      <c r="D511" s="13"/>
      <c r="E511" s="2" t="str">
        <f t="shared" si="115"/>
        <v/>
      </c>
      <c r="F511" s="24"/>
      <c r="G511" s="13"/>
      <c r="H511" s="2" t="str">
        <f t="shared" si="116"/>
        <v/>
      </c>
      <c r="I511" s="24"/>
      <c r="J511" s="13"/>
      <c r="K511" s="2" t="str">
        <f t="shared" si="117"/>
        <v/>
      </c>
      <c r="L511" s="24"/>
      <c r="M511" s="13"/>
      <c r="N511" s="2" t="str">
        <f t="shared" si="118"/>
        <v/>
      </c>
      <c r="O511" s="24"/>
      <c r="P511" s="13"/>
      <c r="Q511" s="2" t="str">
        <f t="shared" si="119"/>
        <v/>
      </c>
    </row>
    <row r="512" spans="1:17" ht="11.45" customHeight="1">
      <c r="A512" s="34" t="s">
        <v>69</v>
      </c>
      <c r="B512" s="35"/>
      <c r="C512" s="35"/>
      <c r="D512" s="35"/>
      <c r="E512" s="35"/>
      <c r="F512" s="35"/>
      <c r="G512" s="35"/>
      <c r="H512" s="35"/>
      <c r="I512" s="35"/>
      <c r="J512" s="35"/>
      <c r="K512" s="35"/>
      <c r="L512" s="35"/>
      <c r="M512" s="35"/>
      <c r="N512" s="35"/>
      <c r="O512" s="35"/>
      <c r="P512" s="35"/>
      <c r="Q512" s="36"/>
    </row>
    <row r="513" spans="1:17">
      <c r="A513" s="4">
        <v>1</v>
      </c>
      <c r="B513" s="7" t="s">
        <v>9</v>
      </c>
      <c r="C513" s="4">
        <f>SUM(C514:C519)</f>
        <v>2958</v>
      </c>
      <c r="D513" s="4">
        <f>SUM(D514:D519)</f>
        <v>1707</v>
      </c>
      <c r="E513" s="2">
        <f t="shared" ref="E513:E533" si="120">IF(C513=0,"",(D513-C513)/C513)</f>
        <v>-0.42292089249492898</v>
      </c>
      <c r="F513" s="4">
        <f>SUM(F514:F519)</f>
        <v>43718</v>
      </c>
      <c r="G513" s="4">
        <f>SUM(G514:G519)</f>
        <v>5680</v>
      </c>
      <c r="H513" s="2">
        <f t="shared" ref="H513:H533" si="121">IF(F513=0,"",(G513-F513)/F513)</f>
        <v>-0.8700763987373622</v>
      </c>
      <c r="I513" s="4">
        <f>SUM(I514:I519)</f>
        <v>0</v>
      </c>
      <c r="J513" s="4">
        <f>SUM(J514:J519)</f>
        <v>0</v>
      </c>
      <c r="K513" s="2" t="str">
        <f t="shared" ref="K513:K533" si="122">IF(I513=0,"",(J513-I513)/I513)</f>
        <v/>
      </c>
      <c r="L513" s="4">
        <f>SUM(L514:L519)</f>
        <v>0</v>
      </c>
      <c r="M513" s="4">
        <f>SUM(M514:M519)</f>
        <v>0</v>
      </c>
      <c r="N513" s="2" t="str">
        <f t="shared" ref="N513:N533" si="123">IF(L513=0,"",(M513-L513)/L513)</f>
        <v/>
      </c>
      <c r="O513" s="4">
        <f>SUM(O514:O519)</f>
        <v>0</v>
      </c>
      <c r="P513" s="4">
        <f>SUM(P514:P519)</f>
        <v>0</v>
      </c>
      <c r="Q513" s="2" t="str">
        <f t="shared" ref="Q513:Q533" si="124">IF(O513=0,"",(P513-O513)/O513)</f>
        <v/>
      </c>
    </row>
    <row r="514" spans="1:17">
      <c r="A514" s="10" t="s">
        <v>25</v>
      </c>
      <c r="B514" s="11" t="s">
        <v>10</v>
      </c>
      <c r="C514" s="24">
        <v>435</v>
      </c>
      <c r="D514" s="33">
        <v>252</v>
      </c>
      <c r="E514" s="2">
        <f t="shared" si="120"/>
        <v>-0.4206896551724138</v>
      </c>
      <c r="F514" s="24"/>
      <c r="G514" s="27"/>
      <c r="H514" s="2" t="str">
        <f t="shared" si="121"/>
        <v/>
      </c>
      <c r="I514" s="24"/>
      <c r="J514" s="13"/>
      <c r="K514" s="2" t="str">
        <f t="shared" si="122"/>
        <v/>
      </c>
      <c r="L514" s="24"/>
      <c r="M514" s="13"/>
      <c r="N514" s="2" t="str">
        <f t="shared" si="123"/>
        <v/>
      </c>
      <c r="O514" s="24"/>
      <c r="P514" s="13"/>
      <c r="Q514" s="2" t="str">
        <f t="shared" si="124"/>
        <v/>
      </c>
    </row>
    <row r="515" spans="1:17">
      <c r="A515" s="10" t="s">
        <v>26</v>
      </c>
      <c r="B515" s="11" t="s">
        <v>11</v>
      </c>
      <c r="C515" s="24">
        <v>839</v>
      </c>
      <c r="D515" s="33">
        <v>453</v>
      </c>
      <c r="E515" s="2">
        <f t="shared" si="120"/>
        <v>-0.46007151370679378</v>
      </c>
      <c r="F515" s="24"/>
      <c r="G515" s="27"/>
      <c r="H515" s="2" t="str">
        <f t="shared" si="121"/>
        <v/>
      </c>
      <c r="I515" s="24"/>
      <c r="J515" s="13"/>
      <c r="K515" s="2" t="str">
        <f t="shared" si="122"/>
        <v/>
      </c>
      <c r="L515" s="24"/>
      <c r="M515" s="13"/>
      <c r="N515" s="2" t="str">
        <f t="shared" si="123"/>
        <v/>
      </c>
      <c r="O515" s="24"/>
      <c r="P515" s="13"/>
      <c r="Q515" s="2" t="str">
        <f t="shared" si="124"/>
        <v/>
      </c>
    </row>
    <row r="516" spans="1:17">
      <c r="A516" s="10" t="s">
        <v>27</v>
      </c>
      <c r="B516" s="11" t="s">
        <v>12</v>
      </c>
      <c r="C516" s="24">
        <v>621</v>
      </c>
      <c r="D516" s="33">
        <v>95</v>
      </c>
      <c r="E516" s="2">
        <f t="shared" si="120"/>
        <v>-0.8470209339774557</v>
      </c>
      <c r="F516" s="24"/>
      <c r="G516" s="27"/>
      <c r="H516" s="2" t="str">
        <f t="shared" si="121"/>
        <v/>
      </c>
      <c r="I516" s="24"/>
      <c r="J516" s="13"/>
      <c r="K516" s="2" t="str">
        <f t="shared" si="122"/>
        <v/>
      </c>
      <c r="L516" s="24"/>
      <c r="M516" s="13"/>
      <c r="N516" s="2" t="str">
        <f t="shared" si="123"/>
        <v/>
      </c>
      <c r="O516" s="24"/>
      <c r="P516" s="13"/>
      <c r="Q516" s="2" t="str">
        <f t="shared" si="124"/>
        <v/>
      </c>
    </row>
    <row r="517" spans="1:17">
      <c r="A517" s="10" t="s">
        <v>28</v>
      </c>
      <c r="B517" s="11" t="s">
        <v>13</v>
      </c>
      <c r="C517" s="24"/>
      <c r="D517" s="33"/>
      <c r="E517" s="2" t="str">
        <f t="shared" si="120"/>
        <v/>
      </c>
      <c r="F517" s="24"/>
      <c r="G517" s="27"/>
      <c r="H517" s="2" t="str">
        <f t="shared" si="121"/>
        <v/>
      </c>
      <c r="I517" s="24"/>
      <c r="J517" s="13"/>
      <c r="K517" s="2" t="str">
        <f t="shared" si="122"/>
        <v/>
      </c>
      <c r="L517" s="24"/>
      <c r="M517" s="13"/>
      <c r="N517" s="2" t="str">
        <f t="shared" si="123"/>
        <v/>
      </c>
      <c r="O517" s="24"/>
      <c r="P517" s="13"/>
      <c r="Q517" s="2" t="str">
        <f t="shared" si="124"/>
        <v/>
      </c>
    </row>
    <row r="518" spans="1:17">
      <c r="A518" s="10" t="s">
        <v>32</v>
      </c>
      <c r="B518" s="11" t="s">
        <v>14</v>
      </c>
      <c r="C518" s="24">
        <v>49</v>
      </c>
      <c r="D518" s="33">
        <v>530</v>
      </c>
      <c r="E518" s="2">
        <f t="shared" si="120"/>
        <v>9.816326530612244</v>
      </c>
      <c r="F518" s="24">
        <v>690</v>
      </c>
      <c r="G518" s="33">
        <v>949</v>
      </c>
      <c r="H518" s="2">
        <f t="shared" si="121"/>
        <v>0.37536231884057969</v>
      </c>
      <c r="I518" s="24"/>
      <c r="J518" s="13"/>
      <c r="K518" s="2" t="str">
        <f t="shared" si="122"/>
        <v/>
      </c>
      <c r="L518" s="24"/>
      <c r="M518" s="13"/>
      <c r="N518" s="2" t="str">
        <f t="shared" si="123"/>
        <v/>
      </c>
      <c r="O518" s="24"/>
      <c r="P518" s="13"/>
      <c r="Q518" s="2" t="str">
        <f t="shared" si="124"/>
        <v/>
      </c>
    </row>
    <row r="519" spans="1:17">
      <c r="A519" s="10" t="s">
        <v>33</v>
      </c>
      <c r="B519" s="11" t="s">
        <v>15</v>
      </c>
      <c r="C519" s="24">
        <v>1014</v>
      </c>
      <c r="D519" s="33">
        <v>377</v>
      </c>
      <c r="E519" s="2">
        <f t="shared" si="120"/>
        <v>-0.62820512820512819</v>
      </c>
      <c r="F519" s="24">
        <v>43028</v>
      </c>
      <c r="G519" s="33">
        <v>4731</v>
      </c>
      <c r="H519" s="2">
        <f t="shared" si="121"/>
        <v>-0.89004834061541327</v>
      </c>
      <c r="I519" s="24"/>
      <c r="J519" s="13"/>
      <c r="K519" s="2" t="str">
        <f t="shared" si="122"/>
        <v/>
      </c>
      <c r="L519" s="24"/>
      <c r="M519" s="13"/>
      <c r="N519" s="2" t="str">
        <f t="shared" si="123"/>
        <v/>
      </c>
      <c r="O519" s="24"/>
      <c r="P519" s="13"/>
      <c r="Q519" s="2" t="str">
        <f t="shared" si="124"/>
        <v/>
      </c>
    </row>
    <row r="520" spans="1:17">
      <c r="A520" s="5" t="s">
        <v>34</v>
      </c>
      <c r="B520" s="7" t="s">
        <v>16</v>
      </c>
      <c r="C520" s="4">
        <f>SUM(C524:C528)+C521</f>
        <v>0</v>
      </c>
      <c r="D520" s="4">
        <f>SUM(D524:D528)+D521</f>
        <v>2</v>
      </c>
      <c r="E520" s="2" t="str">
        <f t="shared" si="120"/>
        <v/>
      </c>
      <c r="F520" s="4">
        <f>SUM(F524:F528)+F521</f>
        <v>22</v>
      </c>
      <c r="G520" s="4">
        <f>SUM(G524:G528)+G521</f>
        <v>0</v>
      </c>
      <c r="H520" s="2">
        <f t="shared" si="121"/>
        <v>-1</v>
      </c>
      <c r="I520" s="4">
        <f>SUM(I524:I528)+I521</f>
        <v>0</v>
      </c>
      <c r="J520" s="4">
        <f>SUM(J524:J528)+J521</f>
        <v>0</v>
      </c>
      <c r="K520" s="2" t="str">
        <f t="shared" si="122"/>
        <v/>
      </c>
      <c r="L520" s="4">
        <f>SUM(L524:L528)+L521</f>
        <v>0</v>
      </c>
      <c r="M520" s="4">
        <f>SUM(M524:M528)+M521</f>
        <v>0</v>
      </c>
      <c r="N520" s="2" t="str">
        <f t="shared" si="123"/>
        <v/>
      </c>
      <c r="O520" s="4">
        <f>SUM(O524:O528)+O521</f>
        <v>0</v>
      </c>
      <c r="P520" s="4">
        <f>SUM(P524:P528)+P521</f>
        <v>0</v>
      </c>
      <c r="Q520" s="2" t="str">
        <f t="shared" si="124"/>
        <v/>
      </c>
    </row>
    <row r="521" spans="1:17">
      <c r="A521" s="5" t="s">
        <v>29</v>
      </c>
      <c r="B521" s="7" t="s">
        <v>17</v>
      </c>
      <c r="C521" s="4">
        <f>SUM(C522:C523)</f>
        <v>0</v>
      </c>
      <c r="D521" s="4">
        <f>SUM(D522:D523)</f>
        <v>0</v>
      </c>
      <c r="E521" s="2" t="str">
        <f t="shared" si="120"/>
        <v/>
      </c>
      <c r="F521" s="4">
        <f>SUM(F522:F523)</f>
        <v>22</v>
      </c>
      <c r="G521" s="4">
        <f>SUM(G522:G523)</f>
        <v>0</v>
      </c>
      <c r="H521" s="2">
        <f t="shared" si="121"/>
        <v>-1</v>
      </c>
      <c r="I521" s="4">
        <f>SUM(I522:I523)</f>
        <v>0</v>
      </c>
      <c r="J521" s="4">
        <f>SUM(J522:J523)</f>
        <v>0</v>
      </c>
      <c r="K521" s="2" t="str">
        <f t="shared" si="122"/>
        <v/>
      </c>
      <c r="L521" s="4">
        <f>SUM(L522:L523)</f>
        <v>0</v>
      </c>
      <c r="M521" s="4">
        <f>SUM(M522:M523)</f>
        <v>0</v>
      </c>
      <c r="N521" s="2" t="str">
        <f t="shared" si="123"/>
        <v/>
      </c>
      <c r="O521" s="4">
        <f>SUM(O522:O523)</f>
        <v>0</v>
      </c>
      <c r="P521" s="4">
        <f>SUM(P522:P523)</f>
        <v>0</v>
      </c>
      <c r="Q521" s="2" t="str">
        <f t="shared" si="124"/>
        <v/>
      </c>
    </row>
    <row r="522" spans="1:17">
      <c r="A522" s="10" t="s">
        <v>30</v>
      </c>
      <c r="B522" s="11" t="s">
        <v>18</v>
      </c>
      <c r="C522" s="24">
        <v>0</v>
      </c>
      <c r="D522" s="13"/>
      <c r="E522" s="2" t="str">
        <f t="shared" si="120"/>
        <v/>
      </c>
      <c r="F522" s="24"/>
      <c r="G522" s="27"/>
      <c r="H522" s="2" t="str">
        <f t="shared" si="121"/>
        <v/>
      </c>
      <c r="I522" s="24"/>
      <c r="J522" s="13"/>
      <c r="K522" s="2" t="str">
        <f t="shared" si="122"/>
        <v/>
      </c>
      <c r="L522" s="24"/>
      <c r="M522" s="13"/>
      <c r="N522" s="2" t="str">
        <f t="shared" si="123"/>
        <v/>
      </c>
      <c r="O522" s="24"/>
      <c r="P522" s="13"/>
      <c r="Q522" s="2" t="str">
        <f t="shared" si="124"/>
        <v/>
      </c>
    </row>
    <row r="523" spans="1:17">
      <c r="A523" s="10" t="s">
        <v>31</v>
      </c>
      <c r="B523" s="11" t="s">
        <v>19</v>
      </c>
      <c r="C523" s="24"/>
      <c r="D523" s="13"/>
      <c r="E523" s="2" t="str">
        <f t="shared" si="120"/>
        <v/>
      </c>
      <c r="F523" s="24">
        <v>22</v>
      </c>
      <c r="G523" s="27"/>
      <c r="H523" s="2">
        <f t="shared" si="121"/>
        <v>-1</v>
      </c>
      <c r="I523" s="24"/>
      <c r="J523" s="13"/>
      <c r="K523" s="2" t="str">
        <f t="shared" si="122"/>
        <v/>
      </c>
      <c r="L523" s="24"/>
      <c r="M523" s="13"/>
      <c r="N523" s="2" t="str">
        <f t="shared" si="123"/>
        <v/>
      </c>
      <c r="O523" s="24"/>
      <c r="P523" s="13"/>
      <c r="Q523" s="2" t="str">
        <f t="shared" si="124"/>
        <v/>
      </c>
    </row>
    <row r="524" spans="1:17">
      <c r="A524" s="10" t="s">
        <v>35</v>
      </c>
      <c r="B524" s="11" t="s">
        <v>11</v>
      </c>
      <c r="C524" s="24"/>
      <c r="D524" s="13"/>
      <c r="E524" s="2" t="str">
        <f t="shared" si="120"/>
        <v/>
      </c>
      <c r="F524" s="24"/>
      <c r="G524" s="27"/>
      <c r="H524" s="2" t="str">
        <f t="shared" si="121"/>
        <v/>
      </c>
      <c r="I524" s="24"/>
      <c r="J524" s="13"/>
      <c r="K524" s="2" t="str">
        <f t="shared" si="122"/>
        <v/>
      </c>
      <c r="L524" s="24"/>
      <c r="M524" s="13"/>
      <c r="N524" s="2" t="str">
        <f t="shared" si="123"/>
        <v/>
      </c>
      <c r="O524" s="24"/>
      <c r="P524" s="13"/>
      <c r="Q524" s="2" t="str">
        <f t="shared" si="124"/>
        <v/>
      </c>
    </row>
    <row r="525" spans="1:17">
      <c r="A525" s="10" t="s">
        <v>36</v>
      </c>
      <c r="B525" s="11" t="s">
        <v>12</v>
      </c>
      <c r="C525" s="24"/>
      <c r="D525" s="13"/>
      <c r="E525" s="2" t="str">
        <f t="shared" si="120"/>
        <v/>
      </c>
      <c r="F525" s="24"/>
      <c r="G525" s="27"/>
      <c r="H525" s="2" t="str">
        <f t="shared" si="121"/>
        <v/>
      </c>
      <c r="I525" s="24"/>
      <c r="J525" s="13"/>
      <c r="K525" s="2" t="str">
        <f t="shared" si="122"/>
        <v/>
      </c>
      <c r="L525" s="24"/>
      <c r="M525" s="13"/>
      <c r="N525" s="2" t="str">
        <f t="shared" si="123"/>
        <v/>
      </c>
      <c r="O525" s="24"/>
      <c r="P525" s="13"/>
      <c r="Q525" s="2" t="str">
        <f t="shared" si="124"/>
        <v/>
      </c>
    </row>
    <row r="526" spans="1:17">
      <c r="A526" s="10" t="s">
        <v>37</v>
      </c>
      <c r="B526" s="11" t="s">
        <v>13</v>
      </c>
      <c r="C526" s="24"/>
      <c r="D526" s="13"/>
      <c r="E526" s="2" t="str">
        <f t="shared" si="120"/>
        <v/>
      </c>
      <c r="F526" s="24"/>
      <c r="G526" s="27"/>
      <c r="H526" s="2" t="str">
        <f t="shared" si="121"/>
        <v/>
      </c>
      <c r="I526" s="24"/>
      <c r="J526" s="13"/>
      <c r="K526" s="2" t="str">
        <f t="shared" si="122"/>
        <v/>
      </c>
      <c r="L526" s="24"/>
      <c r="M526" s="13"/>
      <c r="N526" s="2" t="str">
        <f t="shared" si="123"/>
        <v/>
      </c>
      <c r="O526" s="24"/>
      <c r="P526" s="13"/>
      <c r="Q526" s="2" t="str">
        <f t="shared" si="124"/>
        <v/>
      </c>
    </row>
    <row r="527" spans="1:17">
      <c r="A527" s="10" t="s">
        <v>38</v>
      </c>
      <c r="B527" s="11" t="s">
        <v>20</v>
      </c>
      <c r="C527" s="24"/>
      <c r="D527" s="13"/>
      <c r="E527" s="2" t="str">
        <f t="shared" si="120"/>
        <v/>
      </c>
      <c r="F527" s="24"/>
      <c r="G527" s="27"/>
      <c r="H527" s="2" t="str">
        <f t="shared" si="121"/>
        <v/>
      </c>
      <c r="I527" s="24"/>
      <c r="J527" s="13"/>
      <c r="K527" s="2" t="str">
        <f t="shared" si="122"/>
        <v/>
      </c>
      <c r="L527" s="24"/>
      <c r="M527" s="13"/>
      <c r="N527" s="2" t="str">
        <f t="shared" si="123"/>
        <v/>
      </c>
      <c r="O527" s="24"/>
      <c r="P527" s="13"/>
      <c r="Q527" s="2" t="str">
        <f t="shared" si="124"/>
        <v/>
      </c>
    </row>
    <row r="528" spans="1:17">
      <c r="A528" s="10" t="s">
        <v>39</v>
      </c>
      <c r="B528" s="11" t="s">
        <v>15</v>
      </c>
      <c r="C528" s="24"/>
      <c r="D528" s="32">
        <v>2</v>
      </c>
      <c r="E528" s="2" t="str">
        <f t="shared" si="120"/>
        <v/>
      </c>
      <c r="F528" s="24"/>
      <c r="G528" s="27"/>
      <c r="H528" s="2" t="str">
        <f t="shared" si="121"/>
        <v/>
      </c>
      <c r="I528" s="24"/>
      <c r="J528" s="13"/>
      <c r="K528" s="2" t="str">
        <f t="shared" si="122"/>
        <v/>
      </c>
      <c r="L528" s="24"/>
      <c r="M528" s="13"/>
      <c r="N528" s="2" t="str">
        <f t="shared" si="123"/>
        <v/>
      </c>
      <c r="O528" s="24"/>
      <c r="P528" s="13"/>
      <c r="Q528" s="2" t="str">
        <f t="shared" si="124"/>
        <v/>
      </c>
    </row>
    <row r="529" spans="1:17">
      <c r="A529" s="5" t="s">
        <v>41</v>
      </c>
      <c r="B529" s="7" t="s">
        <v>21</v>
      </c>
      <c r="C529" s="4">
        <f>SUM(C530:C533)</f>
        <v>1408</v>
      </c>
      <c r="D529" s="4">
        <f>SUM(D530:D533)</f>
        <v>453</v>
      </c>
      <c r="E529" s="2">
        <f t="shared" si="120"/>
        <v>-0.67826704545454541</v>
      </c>
      <c r="F529" s="4">
        <f>SUM(F530:F533)</f>
        <v>0</v>
      </c>
      <c r="G529" s="4">
        <f>SUM(G530:G533)</f>
        <v>0</v>
      </c>
      <c r="H529" s="2" t="str">
        <f t="shared" si="121"/>
        <v/>
      </c>
      <c r="I529" s="4">
        <f>SUM(I530:I533)</f>
        <v>0</v>
      </c>
      <c r="J529" s="4">
        <f>SUM(J530:J533)</f>
        <v>0</v>
      </c>
      <c r="K529" s="2" t="str">
        <f t="shared" si="122"/>
        <v/>
      </c>
      <c r="L529" s="4">
        <f>SUM(L530:L533)</f>
        <v>0</v>
      </c>
      <c r="M529" s="4">
        <f>SUM(M530:M533)</f>
        <v>0</v>
      </c>
      <c r="N529" s="2" t="str">
        <f t="shared" si="123"/>
        <v/>
      </c>
      <c r="O529" s="4">
        <f>SUM(O530:O533)</f>
        <v>0</v>
      </c>
      <c r="P529" s="4">
        <f>SUM(P530:P533)</f>
        <v>0</v>
      </c>
      <c r="Q529" s="2" t="str">
        <f t="shared" si="124"/>
        <v/>
      </c>
    </row>
    <row r="530" spans="1:17">
      <c r="A530" s="10" t="s">
        <v>40</v>
      </c>
      <c r="B530" s="11" t="s">
        <v>22</v>
      </c>
      <c r="C530" s="24">
        <v>839</v>
      </c>
      <c r="D530" s="33">
        <v>453</v>
      </c>
      <c r="E530" s="2">
        <f t="shared" si="120"/>
        <v>-0.46007151370679378</v>
      </c>
      <c r="F530" s="24"/>
      <c r="G530" s="13"/>
      <c r="H530" s="2" t="str">
        <f t="shared" si="121"/>
        <v/>
      </c>
      <c r="I530" s="24"/>
      <c r="J530" s="13"/>
      <c r="K530" s="2" t="str">
        <f t="shared" si="122"/>
        <v/>
      </c>
      <c r="L530" s="24"/>
      <c r="M530" s="13"/>
      <c r="N530" s="2" t="str">
        <f t="shared" si="123"/>
        <v/>
      </c>
      <c r="O530" s="24"/>
      <c r="P530" s="13"/>
      <c r="Q530" s="2" t="str">
        <f t="shared" si="124"/>
        <v/>
      </c>
    </row>
    <row r="531" spans="1:17" ht="24">
      <c r="A531" s="10" t="s">
        <v>42</v>
      </c>
      <c r="B531" s="11" t="s">
        <v>23</v>
      </c>
      <c r="C531" s="24"/>
      <c r="D531" s="27"/>
      <c r="E531" s="2" t="str">
        <f t="shared" si="120"/>
        <v/>
      </c>
      <c r="F531" s="24"/>
      <c r="G531" s="13"/>
      <c r="H531" s="2" t="str">
        <f t="shared" si="121"/>
        <v/>
      </c>
      <c r="I531" s="24"/>
      <c r="J531" s="13"/>
      <c r="K531" s="2" t="str">
        <f t="shared" si="122"/>
        <v/>
      </c>
      <c r="L531" s="24"/>
      <c r="M531" s="13"/>
      <c r="N531" s="2" t="str">
        <f t="shared" si="123"/>
        <v/>
      </c>
      <c r="O531" s="24"/>
      <c r="P531" s="13"/>
      <c r="Q531" s="2" t="str">
        <f t="shared" si="124"/>
        <v/>
      </c>
    </row>
    <row r="532" spans="1:17">
      <c r="A532" s="10" t="s">
        <v>43</v>
      </c>
      <c r="B532" s="11" t="s">
        <v>24</v>
      </c>
      <c r="C532" s="24">
        <v>569</v>
      </c>
      <c r="D532" s="27"/>
      <c r="E532" s="2">
        <f t="shared" si="120"/>
        <v>-1</v>
      </c>
      <c r="F532" s="24"/>
      <c r="G532" s="13"/>
      <c r="H532" s="2" t="str">
        <f t="shared" si="121"/>
        <v/>
      </c>
      <c r="I532" s="24"/>
      <c r="J532" s="13"/>
      <c r="K532" s="2" t="str">
        <f t="shared" si="122"/>
        <v/>
      </c>
      <c r="L532" s="24"/>
      <c r="M532" s="13"/>
      <c r="N532" s="2" t="str">
        <f t="shared" si="123"/>
        <v/>
      </c>
      <c r="O532" s="24"/>
      <c r="P532" s="13"/>
      <c r="Q532" s="2" t="str">
        <f t="shared" si="124"/>
        <v/>
      </c>
    </row>
    <row r="533" spans="1:17">
      <c r="A533" s="10" t="s">
        <v>44</v>
      </c>
      <c r="B533" s="11" t="s">
        <v>15</v>
      </c>
      <c r="C533" s="24"/>
      <c r="D533" s="27"/>
      <c r="E533" s="2" t="str">
        <f t="shared" si="120"/>
        <v/>
      </c>
      <c r="F533" s="24"/>
      <c r="G533" s="13"/>
      <c r="H533" s="2" t="str">
        <f t="shared" si="121"/>
        <v/>
      </c>
      <c r="I533" s="24"/>
      <c r="J533" s="13"/>
      <c r="K533" s="2" t="str">
        <f t="shared" si="122"/>
        <v/>
      </c>
      <c r="L533" s="24"/>
      <c r="M533" s="13"/>
      <c r="N533" s="2" t="str">
        <f t="shared" si="123"/>
        <v/>
      </c>
      <c r="O533" s="24"/>
      <c r="P533" s="13"/>
      <c r="Q533" s="2" t="str">
        <f t="shared" si="124"/>
        <v/>
      </c>
    </row>
  </sheetData>
  <sheetProtection password="99E2" sheet="1" objects="1" scenarios="1" autoFilter="0"/>
  <autoFilter ref="A5:Q533"/>
  <mergeCells count="42">
    <mergeCell ref="C1:Q1"/>
    <mergeCell ref="C2:E2"/>
    <mergeCell ref="A50:Q50"/>
    <mergeCell ref="K3:K4"/>
    <mergeCell ref="A6:Q6"/>
    <mergeCell ref="L3:L4"/>
    <mergeCell ref="F2:H2"/>
    <mergeCell ref="I2:K2"/>
    <mergeCell ref="L2:N2"/>
    <mergeCell ref="O2:Q2"/>
    <mergeCell ref="N3:N4"/>
    <mergeCell ref="O3:O4"/>
    <mergeCell ref="A1:A4"/>
    <mergeCell ref="B1:B4"/>
    <mergeCell ref="C3:C4"/>
    <mergeCell ref="E3:E4"/>
    <mergeCell ref="A138:Q138"/>
    <mergeCell ref="A160:Q160"/>
    <mergeCell ref="A182:Q182"/>
    <mergeCell ref="A204:Q204"/>
    <mergeCell ref="Q3:Q4"/>
    <mergeCell ref="A72:Q72"/>
    <mergeCell ref="A94:Q94"/>
    <mergeCell ref="A116:Q116"/>
    <mergeCell ref="I3:I4"/>
    <mergeCell ref="A28:Q28"/>
    <mergeCell ref="H3:H4"/>
    <mergeCell ref="F3:F4"/>
    <mergeCell ref="A314:Q314"/>
    <mergeCell ref="A336:Q336"/>
    <mergeCell ref="A358:Q358"/>
    <mergeCell ref="A380:Q380"/>
    <mergeCell ref="A226:Q226"/>
    <mergeCell ref="A248:Q248"/>
    <mergeCell ref="A270:Q270"/>
    <mergeCell ref="A292:Q292"/>
    <mergeCell ref="A512:Q512"/>
    <mergeCell ref="A402:Q402"/>
    <mergeCell ref="A424:Q424"/>
    <mergeCell ref="A446:Q446"/>
    <mergeCell ref="A468:Q468"/>
    <mergeCell ref="A490:Q490"/>
  </mergeCells>
  <phoneticPr fontId="7" type="noConversion"/>
  <pageMargins left="0" right="0" top="0.74803149606299213" bottom="0.74803149606299213" header="0.31496062992125984" footer="0.31496062992125984"/>
  <pageSetup paperSize="9" scale="15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В. Калмыков</dc:creator>
  <cp:lastModifiedBy>KsenofontovaNA</cp:lastModifiedBy>
  <cp:lastPrinted>2019-03-29T06:56:23Z</cp:lastPrinted>
  <dcterms:created xsi:type="dcterms:W3CDTF">2016-03-11T11:05:52Z</dcterms:created>
  <dcterms:modified xsi:type="dcterms:W3CDTF">2020-03-27T08:31:03Z</dcterms:modified>
</cp:coreProperties>
</file>