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Финансовое управление\Рабочие документы\Инвестиционная программа (ИП)\2023\формы в Минпром\"/>
    </mc:Choice>
  </mc:AlternateContent>
  <xr:revisionPtr revIDLastSave="0" documentId="13_ncr:1_{7D29B17C-87E4-4BD7-A78C-F216CE40D37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Лист1" sheetId="1" r:id="rId1"/>
    <sheet name="корректировка" sheetId="2" r:id="rId2"/>
    <sheet name="Лист3" sheetId="3" r:id="rId3"/>
  </sheets>
  <definedNames>
    <definedName name="_xlnm.Print_Area" localSheetId="0">Лист1!$A$1:$I$79</definedName>
  </definedNames>
  <calcPr calcId="191029" fullPrecision="0"/>
</workbook>
</file>

<file path=xl/calcChain.xml><?xml version="1.0" encoding="utf-8"?>
<calcChain xmlns="http://schemas.openxmlformats.org/spreadsheetml/2006/main">
  <c r="O76" i="2" l="1"/>
  <c r="N76" i="2"/>
  <c r="O41" i="2"/>
  <c r="N41" i="2"/>
  <c r="O10" i="2"/>
  <c r="N10" i="2"/>
  <c r="M66" i="2"/>
  <c r="M35" i="2"/>
  <c r="M34" i="2" s="1"/>
  <c r="M17" i="2"/>
  <c r="M62" i="2"/>
  <c r="M9" i="2"/>
  <c r="M8" i="2" s="1"/>
  <c r="K66" i="2"/>
  <c r="K35" i="2"/>
  <c r="K34" i="2"/>
  <c r="K17" i="2"/>
  <c r="K62" i="2" s="1"/>
  <c r="K9" i="2" s="1"/>
  <c r="I66" i="2"/>
  <c r="I35" i="2"/>
  <c r="I34" i="2"/>
  <c r="I17" i="2"/>
  <c r="I62" i="2" s="1"/>
  <c r="I9" i="2" s="1"/>
  <c r="E41" i="2"/>
  <c r="E35" i="2"/>
  <c r="E17" i="2"/>
  <c r="E66" i="2"/>
  <c r="E62" i="2"/>
  <c r="O62" i="2" s="1"/>
  <c r="G76" i="2"/>
  <c r="G62" i="2"/>
  <c r="L66" i="2"/>
  <c r="J66" i="2"/>
  <c r="H66" i="2"/>
  <c r="F66" i="2"/>
  <c r="D66" i="2"/>
  <c r="L35" i="2"/>
  <c r="L34" i="2" s="1"/>
  <c r="J35" i="2"/>
  <c r="J34" i="2" s="1"/>
  <c r="H35" i="2"/>
  <c r="H34" i="2"/>
  <c r="F35" i="2"/>
  <c r="F34" i="2" s="1"/>
  <c r="D35" i="2"/>
  <c r="L17" i="2"/>
  <c r="L62" i="2" s="1"/>
  <c r="L9" i="2" s="1"/>
  <c r="L8" i="2" s="1"/>
  <c r="J17" i="2"/>
  <c r="J62" i="2" s="1"/>
  <c r="J9" i="2" s="1"/>
  <c r="J8" i="2" s="1"/>
  <c r="H17" i="2"/>
  <c r="H62" i="2"/>
  <c r="H9" i="2" s="1"/>
  <c r="H8" i="2" s="1"/>
  <c r="F17" i="2"/>
  <c r="F62" i="2"/>
  <c r="F9" i="2" s="1"/>
  <c r="F8" i="2" s="1"/>
  <c r="D17" i="2"/>
  <c r="D62" i="2"/>
  <c r="D9" i="2"/>
  <c r="D8" i="2" s="1"/>
  <c r="E62" i="1"/>
  <c r="E9" i="1"/>
  <c r="E35" i="1"/>
  <c r="E34" i="1"/>
  <c r="F35" i="1"/>
  <c r="F34" i="1"/>
  <c r="G35" i="1"/>
  <c r="G34" i="1"/>
  <c r="H35" i="1"/>
  <c r="H34" i="1"/>
  <c r="D35" i="1"/>
  <c r="D34" i="1"/>
  <c r="I34" i="1"/>
  <c r="I76" i="1"/>
  <c r="I66" i="1"/>
  <c r="I41" i="1"/>
  <c r="I10" i="1"/>
  <c r="E17" i="1"/>
  <c r="E8" i="1"/>
  <c r="F17" i="1"/>
  <c r="F62" i="1"/>
  <c r="F9" i="1"/>
  <c r="F8" i="1"/>
  <c r="G17" i="1"/>
  <c r="G62" i="1"/>
  <c r="G9" i="1"/>
  <c r="G8" i="1"/>
  <c r="H17" i="1"/>
  <c r="H62" i="1"/>
  <c r="H9" i="1"/>
  <c r="H8" i="1"/>
  <c r="E66" i="1"/>
  <c r="F66" i="1"/>
  <c r="G66" i="1"/>
  <c r="H66" i="1"/>
  <c r="D66" i="1"/>
  <c r="D17" i="1"/>
  <c r="I17" i="1"/>
  <c r="I35" i="1"/>
  <c r="D62" i="1"/>
  <c r="D9" i="1"/>
  <c r="I62" i="1"/>
  <c r="D8" i="1"/>
  <c r="I9" i="1"/>
  <c r="I8" i="1"/>
  <c r="G9" i="2"/>
  <c r="D34" i="2"/>
  <c r="G8" i="2"/>
  <c r="N34" i="2" l="1"/>
  <c r="O66" i="2"/>
  <c r="I8" i="2"/>
  <c r="K8" i="2"/>
  <c r="N17" i="2"/>
  <c r="O17" i="2"/>
  <c r="N35" i="2"/>
  <c r="N66" i="2"/>
  <c r="O35" i="2"/>
  <c r="N62" i="2"/>
  <c r="E9" i="2"/>
  <c r="E34" i="2"/>
  <c r="O34" i="2" s="1"/>
  <c r="N9" i="2"/>
  <c r="N8" i="2" l="1"/>
  <c r="O9" i="2"/>
  <c r="O8" i="2" s="1"/>
  <c r="E8" i="2"/>
</calcChain>
</file>

<file path=xl/sharedStrings.xml><?xml version="1.0" encoding="utf-8"?>
<sst xmlns="http://schemas.openxmlformats.org/spreadsheetml/2006/main" count="464" uniqueCount="138">
  <si>
    <t>№ п/п</t>
  </si>
  <si>
    <t>Показатель</t>
  </si>
  <si>
    <t>Ед. изм.</t>
  </si>
  <si>
    <t>Итого за период реализации инвестиционной программы</t>
  </si>
  <si>
    <t>Утвержденный план</t>
  </si>
  <si>
    <t>12</t>
  </si>
  <si>
    <t>14</t>
  </si>
  <si>
    <t>16</t>
  </si>
  <si>
    <t>18</t>
  </si>
  <si>
    <t>Источники финансирования инвестиционной программы всего (строка I+строка II) всего, в том числе:</t>
  </si>
  <si>
    <t>млн рублей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</si>
  <si>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</si>
  <si>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</si>
  <si>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</si>
  <si>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</si>
  <si>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</si>
  <si>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</si>
  <si>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</si>
  <si>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</si>
  <si>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</si>
  <si>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</si>
  <si>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</si>
  <si>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</si>
  <si>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</si>
  <si>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</si>
  <si>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</si>
  <si>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</si>
  <si>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</si>
  <si>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</si>
  <si>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</si>
  <si>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</si>
  <si>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</si>
  <si>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</si>
  <si>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</si>
  <si>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</si>
  <si>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</si>
  <si>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</si>
  <si>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</si>
  <si>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</si>
  <si>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</si>
  <si>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</si>
  <si>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</si>
  <si>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</si>
  <si>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</si>
  <si>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</si>
  <si>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</si>
  <si>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</si>
  <si>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 xml:space="preserve">в части управления технологическими режимами </t>
  </si>
  <si>
    <t>1.1.1.8.2</t>
  </si>
  <si>
    <t>в части обеспечения надежности</t>
  </si>
  <si>
    <t>1.1.2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</si>
  <si>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</si>
  <si>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</si>
  <si>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</si>
  <si>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</si>
  <si>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1.1.3</t>
  </si>
  <si>
    <t>прочая прибыль</t>
  </si>
  <si>
    <t>1.2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</si>
  <si>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</si>
  <si>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</si>
  <si>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</si>
  <si>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</si>
  <si>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</si>
  <si>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</si>
  <si>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</si>
  <si>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</si>
  <si>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</si>
  <si>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</si>
  <si>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</si>
  <si>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</si>
  <si>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</si>
  <si>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</si>
  <si>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</si>
  <si>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</si>
  <si>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</si>
  <si>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</si>
  <si>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</si>
  <si>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</si>
  <si>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</si>
  <si>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</si>
  <si>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</si>
  <si>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</si>
  <si>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</si>
  <si>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</si>
  <si>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</si>
  <si>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</si>
  <si>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</si>
  <si>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</si>
  <si>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</si>
  <si>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</si>
  <si>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</si>
  <si>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</si>
  <si>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</si>
  <si>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</si>
  <si>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</si>
  <si>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</si>
  <si>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Возврат налога на добавленную стоимость****</t>
  </si>
  <si>
    <t>1.4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</si>
  <si>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</si>
  <si>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</si>
  <si>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</si>
  <si>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</si>
  <si>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</si>
  <si>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</si>
  <si>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</si>
  <si>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</si>
  <si>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</si>
  <si>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</si>
  <si>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</si>
  <si>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</si>
  <si>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Вексели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</si>
  <si>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</si>
  <si>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</si>
  <si>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</si>
  <si>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</si>
  <si>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</si>
  <si>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</si>
  <si>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</si>
  <si>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</si>
  <si>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</si>
  <si>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</si>
  <si>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</si>
  <si>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</si>
  <si>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</si>
  <si>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</si>
  <si>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</si>
  <si>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</si>
  <si>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Плановые показатели реализации инвестиционной программы</t>
  </si>
  <si>
    <t>Раздел 3. Источники финансирования инвестиционной программы</t>
  </si>
  <si>
    <t>АО "Облкоммунэнерго"</t>
  </si>
  <si>
    <t>Саратовская область</t>
  </si>
  <si>
    <t>Заместитель генерального директора по экономике и финансам</t>
  </si>
  <si>
    <t>В.В.Верещагина</t>
  </si>
  <si>
    <t>Предложение по корректировке утвержденного плана</t>
  </si>
  <si>
    <t>7</t>
  </si>
  <si>
    <t>8</t>
  </si>
  <si>
    <t>9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</si>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</sst>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Times New Roman CY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1"/>
    </xf>
    <xf numFmtId="0" fontId="2" fillId="0" borderId="2" xfId="1" applyFont="1" applyBorder="1" applyAlignment="1">
      <alignment horizontal="left" vertical="center" wrapText="1" indent="3"/>
    </xf>
    <xf numFmtId="0" fontId="2" fillId="0" borderId="2" xfId="1" applyFont="1" applyBorder="1" applyAlignment="1">
      <alignment horizontal="left" vertical="center" wrapText="1" indent="5"/>
    </xf>
    <xf numFmtId="0" fontId="2" fillId="0" borderId="2" xfId="0" applyFont="1" applyBorder="1" applyAlignment="1">
      <alignment horizontal="left" vertical="center" wrapText="1" indent="7"/>
    </xf>
    <xf numFmtId="0" fontId="2" fillId="0" borderId="2" xfId="1" applyFont="1" applyBorder="1" applyAlignment="1">
      <alignment horizontal="left" vertical="center" indent="7"/>
    </xf>
    <xf numFmtId="0" fontId="3" fillId="0" borderId="8" xfId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 indent="1"/>
    </xf>
    <xf numFmtId="0" fontId="2" fillId="0" borderId="5" xfId="1" applyFont="1" applyBorder="1" applyAlignment="1">
      <alignment horizontal="center" vertical="center"/>
    </xf>
    <xf numFmtId="0" fontId="6" fillId="0" borderId="0" xfId="0" applyFont="1"/>
    <xf numFmtId="4" fontId="0" fillId="0" borderId="0" xfId="0" applyNumberForma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 indent="1"/>
    </xf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164" fontId="2" fillId="0" borderId="11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164" fontId="2" fillId="0" borderId="13" xfId="1" applyNumberFormat="1" applyFont="1" applyBorder="1" applyAlignment="1">
      <alignment horizontal="center" vertical="center"/>
    </xf>
    <xf numFmtId="164" fontId="2" fillId="0" borderId="14" xfId="1" applyNumberFormat="1" applyFont="1" applyBorder="1" applyAlignment="1">
      <alignment horizontal="center" vertical="center"/>
    </xf>
    <xf numFmtId="164" fontId="2" fillId="0" borderId="15" xfId="1" applyNumberFormat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 wrapText="1"/>
    </xf>
    <xf numFmtId="49" fontId="5" fillId="0" borderId="15" xfId="1" applyNumberFormat="1" applyFont="1" applyBorder="1" applyAlignment="1">
      <alignment horizontal="center" vertical="center"/>
    </xf>
    <xf numFmtId="49" fontId="5" fillId="0" borderId="16" xfId="1" applyNumberFormat="1" applyFont="1" applyBorder="1" applyAlignment="1">
      <alignment horizontal="center" vertical="center"/>
    </xf>
    <xf numFmtId="164" fontId="2" fillId="0" borderId="17" xfId="1" applyNumberFormat="1" applyFont="1" applyBorder="1" applyAlignment="1">
      <alignment horizontal="center" vertical="center"/>
    </xf>
    <xf numFmtId="0" fontId="0" fillId="0" borderId="1" xfId="0" applyBorder="1"/>
    <xf numFmtId="164" fontId="2" fillId="0" borderId="18" xfId="1" applyNumberFormat="1" applyFont="1" applyBorder="1" applyAlignment="1">
      <alignment horizontal="center" vertical="center"/>
    </xf>
    <xf numFmtId="164" fontId="2" fillId="0" borderId="19" xfId="1" applyNumberFormat="1" applyFont="1" applyBorder="1" applyAlignment="1">
      <alignment horizontal="center" vertical="center"/>
    </xf>
    <xf numFmtId="0" fontId="0" fillId="0" borderId="5" xfId="0" applyBorder="1"/>
    <xf numFmtId="164" fontId="7" fillId="0" borderId="1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49" fontId="5" fillId="0" borderId="23" xfId="1" applyNumberFormat="1" applyFont="1" applyBorder="1" applyAlignment="1">
      <alignment horizontal="center" vertical="center"/>
    </xf>
    <xf numFmtId="0" fontId="2" fillId="0" borderId="20" xfId="1" applyFont="1" applyBorder="1" applyAlignment="1">
      <alignment horizontal="left" vertical="center" wrapText="1"/>
    </xf>
    <xf numFmtId="0" fontId="2" fillId="0" borderId="21" xfId="1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49" fontId="2" fillId="0" borderId="22" xfId="1" applyNumberFormat="1" applyFont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/>
    </xf>
    <xf numFmtId="0" fontId="3" fillId="0" borderId="20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 wrapText="1"/>
    </xf>
  </cellXfs>
  <cellStyles count="3">
    <cellStyle name="Обычный" xfId="0" builtinId="0"/>
    <cellStyle name="Обычный 3 2" xfId="1" xr:uid="{00000000-0005-0000-0000-000001000000}"/>
    <cellStyle name="Обычный 8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9"/>
  <sheetViews>
    <sheetView view="pageBreakPreview" zoomScale="76" zoomScaleNormal="76" zoomScaleSheetLayoutView="76" workbookViewId="0">
      <selection sqref="A1:I79"/>
    </sheetView>
  </sheetViews>
  <sheetFormatPr defaultRowHeight="15" x14ac:dyDescent="0.25"/>
  <cols>
    <col min="2" max="2" width="53" customWidth="1"/>
    <col min="3" max="3" width="10.85546875" customWidth="1"/>
    <col min="4" max="8" width="13.7109375" customWidth="1"/>
    <col min="9" max="9" width="26.42578125" customWidth="1"/>
  </cols>
  <sheetData>
    <row r="1" spans="1:10" x14ac:dyDescent="0.25">
      <c r="A1" s="52" t="s">
        <v>127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2" t="s">
        <v>128</v>
      </c>
      <c r="B2" s="52"/>
      <c r="C2" s="52"/>
      <c r="D2" s="52"/>
      <c r="E2" s="52"/>
      <c r="F2" s="52"/>
      <c r="G2" s="52"/>
      <c r="H2" s="52"/>
      <c r="I2" s="52"/>
    </row>
    <row r="3" spans="1:10" x14ac:dyDescent="0.25">
      <c r="A3" s="52" t="s">
        <v>129</v>
      </c>
      <c r="B3" s="52"/>
      <c r="C3" s="52"/>
      <c r="D3" s="52"/>
      <c r="E3" s="52"/>
      <c r="F3" s="52"/>
      <c r="G3" s="52"/>
      <c r="H3" s="52"/>
      <c r="I3" s="52"/>
    </row>
    <row r="4" spans="1:10" ht="15.75" thickBot="1" x14ac:dyDescent="0.3">
      <c r="A4" s="52" t="s">
        <v>130</v>
      </c>
      <c r="B4" s="52"/>
      <c r="C4" s="52"/>
      <c r="D4" s="52"/>
      <c r="E4" s="52"/>
      <c r="F4" s="52"/>
      <c r="G4" s="52"/>
      <c r="H4" s="52"/>
      <c r="I4" s="52"/>
    </row>
    <row r="5" spans="1:10" ht="57" customHeight="1" x14ac:dyDescent="0.25">
      <c r="A5" s="53" t="s">
        <v>0</v>
      </c>
      <c r="B5" s="55" t="s">
        <v>1</v>
      </c>
      <c r="C5" s="57" t="s">
        <v>2</v>
      </c>
      <c r="D5" s="17">
        <v>2022</v>
      </c>
      <c r="E5" s="28">
        <v>2023</v>
      </c>
      <c r="F5" s="17">
        <v>2024</v>
      </c>
      <c r="G5" s="17">
        <v>2025</v>
      </c>
      <c r="H5" s="17">
        <v>2026</v>
      </c>
      <c r="I5" s="27" t="s">
        <v>3</v>
      </c>
    </row>
    <row r="6" spans="1:10" ht="25.5" x14ac:dyDescent="0.25">
      <c r="A6" s="54"/>
      <c r="B6" s="56"/>
      <c r="C6" s="58"/>
      <c r="D6" s="2" t="s">
        <v>4</v>
      </c>
      <c r="E6" s="2" t="s">
        <v>4</v>
      </c>
      <c r="F6" s="2" t="s">
        <v>4</v>
      </c>
      <c r="G6" s="2" t="s">
        <v>4</v>
      </c>
      <c r="H6" s="2" t="s">
        <v>4</v>
      </c>
      <c r="I6" s="1" t="s">
        <v>4</v>
      </c>
    </row>
    <row r="7" spans="1:10" ht="15.75" thickBot="1" x14ac:dyDescent="0.3">
      <c r="A7" s="3">
        <v>1</v>
      </c>
      <c r="B7" s="4">
        <v>2</v>
      </c>
      <c r="C7" s="5">
        <v>3</v>
      </c>
      <c r="D7" s="6">
        <v>7</v>
      </c>
      <c r="E7" s="6">
        <v>9</v>
      </c>
      <c r="F7" s="7" t="s">
        <v>5</v>
      </c>
      <c r="G7" s="7" t="s">
        <v>6</v>
      </c>
      <c r="H7" s="7" t="s">
        <v>7</v>
      </c>
      <c r="I7" s="32" t="s">
        <v>8</v>
      </c>
    </row>
    <row r="8" spans="1:10" ht="40.5" customHeight="1" x14ac:dyDescent="0.25">
      <c r="A8" s="50" t="s">
        <v>9</v>
      </c>
      <c r="B8" s="51"/>
      <c r="C8" s="8" t="s">
        <v>10</v>
      </c>
      <c r="D8" s="29">
        <f t="shared" ref="D8:I8" si="0">D9+D66</f>
        <v>131.73500000000001</v>
      </c>
      <c r="E8" s="29">
        <f t="shared" si="0"/>
        <v>137.00399999999999</v>
      </c>
      <c r="F8" s="29">
        <f t="shared" si="0"/>
        <v>142.601</v>
      </c>
      <c r="G8" s="29">
        <f t="shared" si="0"/>
        <v>149.512</v>
      </c>
      <c r="H8" s="29">
        <f t="shared" si="0"/>
        <v>156.76</v>
      </c>
      <c r="I8" s="29">
        <f t="shared" si="0"/>
        <v>717.61199999999997</v>
      </c>
    </row>
    <row r="9" spans="1:10" x14ac:dyDescent="0.25">
      <c r="A9" s="9" t="s">
        <v>11</v>
      </c>
      <c r="B9" s="10" t="s">
        <v>12</v>
      </c>
      <c r="C9" s="11" t="s">
        <v>10</v>
      </c>
      <c r="D9" s="30">
        <f>D10+D41+D62</f>
        <v>126.157</v>
      </c>
      <c r="E9" s="30">
        <f>E10+E41+E62</f>
        <v>131.15299999999999</v>
      </c>
      <c r="F9" s="30">
        <f>F10+F41+F62</f>
        <v>136.46600000000001</v>
      </c>
      <c r="G9" s="30">
        <f>G10+G41+G62</f>
        <v>143.08199999999999</v>
      </c>
      <c r="H9" s="30">
        <f>H10+H41+H62</f>
        <v>150.023</v>
      </c>
      <c r="I9" s="30">
        <f>SUM(D9:H9)</f>
        <v>686.88099999999997</v>
      </c>
      <c r="J9" s="22"/>
    </row>
    <row r="10" spans="1:10" x14ac:dyDescent="0.25">
      <c r="A10" s="9" t="s">
        <v>13</v>
      </c>
      <c r="B10" s="12" t="s">
        <v>14</v>
      </c>
      <c r="C10" s="11" t="s">
        <v>10</v>
      </c>
      <c r="D10" s="30">
        <v>11.25</v>
      </c>
      <c r="E10" s="30">
        <v>11.65</v>
      </c>
      <c r="F10" s="30">
        <v>12.066000000000001</v>
      </c>
      <c r="G10" s="30">
        <v>12.499000000000001</v>
      </c>
      <c r="H10" s="30">
        <v>12.949</v>
      </c>
      <c r="I10" s="30">
        <f>SUM(D10:H10)</f>
        <v>60.414000000000001</v>
      </c>
    </row>
    <row r="11" spans="1:10" ht="25.5" x14ac:dyDescent="0.25">
      <c r="A11" s="9" t="s">
        <v>15</v>
      </c>
      <c r="B11" s="13" t="s">
        <v>16</v>
      </c>
      <c r="C11" s="11" t="s">
        <v>10</v>
      </c>
      <c r="D11" s="30"/>
      <c r="E11" s="30"/>
      <c r="F11" s="30"/>
      <c r="G11" s="30"/>
      <c r="H11" s="30"/>
      <c r="I11" s="30"/>
    </row>
    <row r="12" spans="1:10" ht="25.5" x14ac:dyDescent="0.25">
      <c r="A12" s="9" t="s">
        <v>17</v>
      </c>
      <c r="B12" s="14" t="s">
        <v>18</v>
      </c>
      <c r="C12" s="11" t="s">
        <v>10</v>
      </c>
      <c r="D12" s="30"/>
      <c r="E12" s="30"/>
      <c r="F12" s="30"/>
      <c r="G12" s="30"/>
      <c r="H12" s="30"/>
      <c r="I12" s="30"/>
    </row>
    <row r="13" spans="1:10" ht="25.5" x14ac:dyDescent="0.25">
      <c r="A13" s="9" t="s">
        <v>19</v>
      </c>
      <c r="B13" s="15" t="s">
        <v>20</v>
      </c>
      <c r="C13" s="11" t="s">
        <v>10</v>
      </c>
      <c r="D13" s="30"/>
      <c r="E13" s="30"/>
      <c r="F13" s="30"/>
      <c r="G13" s="30"/>
      <c r="H13" s="30"/>
      <c r="I13" s="30"/>
    </row>
    <row r="14" spans="1:10" ht="38.25" x14ac:dyDescent="0.25">
      <c r="A14" s="9" t="s">
        <v>21</v>
      </c>
      <c r="B14" s="15" t="s">
        <v>22</v>
      </c>
      <c r="C14" s="11" t="s">
        <v>10</v>
      </c>
      <c r="D14" s="30"/>
      <c r="E14" s="30"/>
      <c r="F14" s="30"/>
      <c r="G14" s="30"/>
      <c r="H14" s="30"/>
      <c r="I14" s="30"/>
    </row>
    <row r="15" spans="1:10" ht="38.25" x14ac:dyDescent="0.25">
      <c r="A15" s="9" t="s">
        <v>23</v>
      </c>
      <c r="B15" s="15" t="s">
        <v>24</v>
      </c>
      <c r="C15" s="11" t="s">
        <v>10</v>
      </c>
      <c r="D15" s="30"/>
      <c r="E15" s="30"/>
      <c r="F15" s="30"/>
      <c r="G15" s="30"/>
      <c r="H15" s="30"/>
      <c r="I15" s="30"/>
    </row>
    <row r="16" spans="1:10" x14ac:dyDescent="0.25">
      <c r="A16" s="9" t="s">
        <v>25</v>
      </c>
      <c r="B16" s="14" t="s">
        <v>26</v>
      </c>
      <c r="C16" s="11" t="s">
        <v>10</v>
      </c>
      <c r="D16" s="30"/>
      <c r="E16" s="30"/>
      <c r="F16" s="30"/>
      <c r="G16" s="30"/>
      <c r="H16" s="30"/>
      <c r="I16" s="30"/>
    </row>
    <row r="17" spans="1:9" x14ac:dyDescent="0.25">
      <c r="A17" s="9" t="s">
        <v>27</v>
      </c>
      <c r="B17" s="14" t="s">
        <v>28</v>
      </c>
      <c r="C17" s="11" t="s">
        <v>10</v>
      </c>
      <c r="D17" s="30">
        <f>D10</f>
        <v>11.25</v>
      </c>
      <c r="E17" s="30">
        <f>E10</f>
        <v>11.65</v>
      </c>
      <c r="F17" s="30">
        <f>F10</f>
        <v>12.066000000000001</v>
      </c>
      <c r="G17" s="30">
        <f>G10</f>
        <v>12.499000000000001</v>
      </c>
      <c r="H17" s="30">
        <f>H10</f>
        <v>12.949</v>
      </c>
      <c r="I17" s="30">
        <f>SUM(D17:H17)</f>
        <v>60.414000000000001</v>
      </c>
    </row>
    <row r="18" spans="1:9" ht="25.5" x14ac:dyDescent="0.25">
      <c r="A18" s="9" t="s">
        <v>29</v>
      </c>
      <c r="B18" s="14" t="s">
        <v>30</v>
      </c>
      <c r="C18" s="11" t="s">
        <v>10</v>
      </c>
      <c r="D18" s="30"/>
      <c r="E18" s="30"/>
      <c r="F18" s="30"/>
      <c r="G18" s="30"/>
      <c r="H18" s="30"/>
      <c r="I18" s="30"/>
    </row>
    <row r="19" spans="1:9" x14ac:dyDescent="0.25">
      <c r="A19" s="9" t="s">
        <v>31</v>
      </c>
      <c r="B19" s="14" t="s">
        <v>32</v>
      </c>
      <c r="C19" s="11" t="s">
        <v>10</v>
      </c>
      <c r="D19" s="30"/>
      <c r="E19" s="30"/>
      <c r="F19" s="30"/>
      <c r="G19" s="30"/>
      <c r="H19" s="30"/>
      <c r="I19" s="30"/>
    </row>
    <row r="20" spans="1:9" ht="25.5" x14ac:dyDescent="0.25">
      <c r="A20" s="9" t="s">
        <v>33</v>
      </c>
      <c r="B20" s="15" t="s">
        <v>34</v>
      </c>
      <c r="C20" s="11" t="s">
        <v>10</v>
      </c>
      <c r="D20" s="30"/>
      <c r="E20" s="30"/>
      <c r="F20" s="30"/>
      <c r="G20" s="30"/>
      <c r="H20" s="30"/>
      <c r="I20" s="30"/>
    </row>
    <row r="21" spans="1:9" x14ac:dyDescent="0.25">
      <c r="A21" s="9" t="s">
        <v>35</v>
      </c>
      <c r="B21" s="15" t="s">
        <v>36</v>
      </c>
      <c r="C21" s="11" t="s">
        <v>10</v>
      </c>
      <c r="D21" s="30"/>
      <c r="E21" s="30"/>
      <c r="F21" s="30"/>
      <c r="G21" s="30"/>
      <c r="H21" s="30"/>
      <c r="I21" s="30"/>
    </row>
    <row r="22" spans="1:9" x14ac:dyDescent="0.25">
      <c r="A22" s="9" t="s">
        <v>37</v>
      </c>
      <c r="B22" s="15" t="s">
        <v>38</v>
      </c>
      <c r="C22" s="11" t="s">
        <v>10</v>
      </c>
      <c r="D22" s="30"/>
      <c r="E22" s="30"/>
      <c r="F22" s="30"/>
      <c r="G22" s="30"/>
      <c r="H22" s="30"/>
      <c r="I22" s="30"/>
    </row>
    <row r="23" spans="1:9" x14ac:dyDescent="0.25">
      <c r="A23" s="9" t="s">
        <v>39</v>
      </c>
      <c r="B23" s="15" t="s">
        <v>36</v>
      </c>
      <c r="C23" s="11" t="s">
        <v>10</v>
      </c>
      <c r="D23" s="30"/>
      <c r="E23" s="30"/>
      <c r="F23" s="30"/>
      <c r="G23" s="30"/>
      <c r="H23" s="30"/>
      <c r="I23" s="30"/>
    </row>
    <row r="24" spans="1:9" x14ac:dyDescent="0.25">
      <c r="A24" s="9" t="s">
        <v>40</v>
      </c>
      <c r="B24" s="14" t="s">
        <v>41</v>
      </c>
      <c r="C24" s="11" t="s">
        <v>10</v>
      </c>
      <c r="D24" s="30"/>
      <c r="E24" s="30"/>
      <c r="F24" s="30"/>
      <c r="G24" s="30"/>
      <c r="H24" s="30"/>
      <c r="I24" s="30"/>
    </row>
    <row r="25" spans="1:9" x14ac:dyDescent="0.25">
      <c r="A25" s="9" t="s">
        <v>42</v>
      </c>
      <c r="B25" s="14" t="s">
        <v>43</v>
      </c>
      <c r="C25" s="11" t="s">
        <v>10</v>
      </c>
      <c r="D25" s="30"/>
      <c r="E25" s="30"/>
      <c r="F25" s="30"/>
      <c r="G25" s="30"/>
      <c r="H25" s="30"/>
      <c r="I25" s="30"/>
    </row>
    <row r="26" spans="1:9" ht="25.5" x14ac:dyDescent="0.25">
      <c r="A26" s="9" t="s">
        <v>44</v>
      </c>
      <c r="B26" s="14" t="s">
        <v>45</v>
      </c>
      <c r="C26" s="11" t="s">
        <v>10</v>
      </c>
      <c r="D26" s="30"/>
      <c r="E26" s="30"/>
      <c r="F26" s="30"/>
      <c r="G26" s="30"/>
      <c r="H26" s="30"/>
      <c r="I26" s="30"/>
    </row>
    <row r="27" spans="1:9" x14ac:dyDescent="0.25">
      <c r="A27" s="9" t="s">
        <v>46</v>
      </c>
      <c r="B27" s="15" t="s">
        <v>47</v>
      </c>
      <c r="C27" s="11" t="s">
        <v>10</v>
      </c>
      <c r="D27" s="30"/>
      <c r="E27" s="30"/>
      <c r="F27" s="30"/>
      <c r="G27" s="30"/>
      <c r="H27" s="30"/>
      <c r="I27" s="30"/>
    </row>
    <row r="28" spans="1:9" x14ac:dyDescent="0.25">
      <c r="A28" s="9" t="s">
        <v>48</v>
      </c>
      <c r="B28" s="16" t="s">
        <v>49</v>
      </c>
      <c r="C28" s="11" t="s">
        <v>10</v>
      </c>
      <c r="D28" s="30"/>
      <c r="E28" s="30"/>
      <c r="F28" s="30"/>
      <c r="G28" s="30"/>
      <c r="H28" s="30"/>
      <c r="I28" s="30"/>
    </row>
    <row r="29" spans="1:9" ht="25.5" x14ac:dyDescent="0.25">
      <c r="A29" s="9" t="s">
        <v>50</v>
      </c>
      <c r="B29" s="13" t="s">
        <v>51</v>
      </c>
      <c r="C29" s="11" t="s">
        <v>10</v>
      </c>
      <c r="D29" s="30"/>
      <c r="E29" s="30"/>
      <c r="F29" s="30"/>
      <c r="G29" s="30"/>
      <c r="H29" s="30"/>
      <c r="I29" s="30"/>
    </row>
    <row r="30" spans="1:9" ht="25.5" x14ac:dyDescent="0.25">
      <c r="A30" s="9" t="s">
        <v>52</v>
      </c>
      <c r="B30" s="14" t="s">
        <v>20</v>
      </c>
      <c r="C30" s="11" t="s">
        <v>10</v>
      </c>
      <c r="D30" s="30"/>
      <c r="E30" s="30"/>
      <c r="F30" s="30"/>
      <c r="G30" s="30"/>
      <c r="H30" s="30"/>
      <c r="I30" s="30"/>
    </row>
    <row r="31" spans="1:9" ht="25.5" x14ac:dyDescent="0.25">
      <c r="A31" s="9" t="s">
        <v>53</v>
      </c>
      <c r="B31" s="14" t="s">
        <v>22</v>
      </c>
      <c r="C31" s="11" t="s">
        <v>10</v>
      </c>
      <c r="D31" s="30"/>
      <c r="E31" s="30"/>
      <c r="F31" s="30"/>
      <c r="G31" s="30"/>
      <c r="H31" s="30"/>
      <c r="I31" s="30"/>
    </row>
    <row r="32" spans="1:9" ht="38.25" x14ac:dyDescent="0.25">
      <c r="A32" s="9" t="s">
        <v>54</v>
      </c>
      <c r="B32" s="14" t="s">
        <v>24</v>
      </c>
      <c r="C32" s="11" t="s">
        <v>10</v>
      </c>
      <c r="D32" s="30"/>
      <c r="E32" s="30"/>
      <c r="F32" s="30"/>
      <c r="G32" s="30"/>
      <c r="H32" s="30"/>
      <c r="I32" s="30"/>
    </row>
    <row r="33" spans="1:9" x14ac:dyDescent="0.25">
      <c r="A33" s="9" t="s">
        <v>55</v>
      </c>
      <c r="B33" s="13" t="s">
        <v>56</v>
      </c>
      <c r="C33" s="11" t="s">
        <v>10</v>
      </c>
      <c r="D33" s="30"/>
      <c r="E33" s="30"/>
      <c r="F33" s="30"/>
      <c r="G33" s="30"/>
      <c r="H33" s="30"/>
      <c r="I33" s="30"/>
    </row>
    <row r="34" spans="1:9" x14ac:dyDescent="0.25">
      <c r="A34" s="9" t="s">
        <v>57</v>
      </c>
      <c r="B34" s="12" t="s">
        <v>58</v>
      </c>
      <c r="C34" s="11" t="s">
        <v>10</v>
      </c>
      <c r="D34" s="30">
        <f>D35</f>
        <v>92.950999999999993</v>
      </c>
      <c r="E34" s="30">
        <f>E35</f>
        <v>96.668999999999997</v>
      </c>
      <c r="F34" s="30">
        <f>F35</f>
        <v>100.633</v>
      </c>
      <c r="G34" s="30">
        <f>G35</f>
        <v>105.664</v>
      </c>
      <c r="H34" s="30">
        <f>H35</f>
        <v>110.947</v>
      </c>
      <c r="I34" s="30">
        <f>SUM(D34:H34)</f>
        <v>506.86399999999998</v>
      </c>
    </row>
    <row r="35" spans="1:9" ht="25.5" x14ac:dyDescent="0.25">
      <c r="A35" s="9" t="s">
        <v>59</v>
      </c>
      <c r="B35" s="13" t="s">
        <v>60</v>
      </c>
      <c r="C35" s="11" t="s">
        <v>10</v>
      </c>
      <c r="D35" s="30">
        <f>D41</f>
        <v>92.950999999999993</v>
      </c>
      <c r="E35" s="30">
        <f>E41</f>
        <v>96.668999999999997</v>
      </c>
      <c r="F35" s="30">
        <f>F41</f>
        <v>100.633</v>
      </c>
      <c r="G35" s="30">
        <f>G41</f>
        <v>105.664</v>
      </c>
      <c r="H35" s="30">
        <f>H41</f>
        <v>110.947</v>
      </c>
      <c r="I35" s="30">
        <f>SUM(D35:H35)</f>
        <v>506.86399999999998</v>
      </c>
    </row>
    <row r="36" spans="1:9" ht="25.5" x14ac:dyDescent="0.25">
      <c r="A36" s="9" t="s">
        <v>61</v>
      </c>
      <c r="B36" s="14" t="s">
        <v>62</v>
      </c>
      <c r="C36" s="11" t="s">
        <v>10</v>
      </c>
      <c r="D36" s="30"/>
      <c r="E36" s="30"/>
      <c r="F36" s="30"/>
      <c r="G36" s="30"/>
      <c r="H36" s="30"/>
      <c r="I36" s="30"/>
    </row>
    <row r="37" spans="1:9" ht="25.5" x14ac:dyDescent="0.25">
      <c r="A37" s="9" t="s">
        <v>63</v>
      </c>
      <c r="B37" s="14" t="s">
        <v>20</v>
      </c>
      <c r="C37" s="11" t="s">
        <v>10</v>
      </c>
      <c r="D37" s="30"/>
      <c r="E37" s="30"/>
      <c r="F37" s="30"/>
      <c r="G37" s="30"/>
      <c r="H37" s="30"/>
      <c r="I37" s="30"/>
    </row>
    <row r="38" spans="1:9" ht="25.5" x14ac:dyDescent="0.25">
      <c r="A38" s="9" t="s">
        <v>64</v>
      </c>
      <c r="B38" s="14" t="s">
        <v>22</v>
      </c>
      <c r="C38" s="11" t="s">
        <v>10</v>
      </c>
      <c r="D38" s="30"/>
      <c r="E38" s="30"/>
      <c r="F38" s="30"/>
      <c r="G38" s="30"/>
      <c r="H38" s="30"/>
      <c r="I38" s="30"/>
    </row>
    <row r="39" spans="1:9" ht="38.25" x14ac:dyDescent="0.25">
      <c r="A39" s="9" t="s">
        <v>65</v>
      </c>
      <c r="B39" s="14" t="s">
        <v>24</v>
      </c>
      <c r="C39" s="11" t="s">
        <v>10</v>
      </c>
      <c r="D39" s="30"/>
      <c r="E39" s="30"/>
      <c r="F39" s="30"/>
      <c r="G39" s="30"/>
      <c r="H39" s="30"/>
      <c r="I39" s="30"/>
    </row>
    <row r="40" spans="1:9" x14ac:dyDescent="0.25">
      <c r="A40" s="9" t="s">
        <v>66</v>
      </c>
      <c r="B40" s="14" t="s">
        <v>67</v>
      </c>
      <c r="C40" s="11" t="s">
        <v>10</v>
      </c>
      <c r="D40" s="30"/>
      <c r="E40" s="30"/>
      <c r="F40" s="30"/>
      <c r="G40" s="30"/>
      <c r="H40" s="30"/>
      <c r="I40" s="30"/>
    </row>
    <row r="41" spans="1:9" x14ac:dyDescent="0.25">
      <c r="A41" s="9" t="s">
        <v>68</v>
      </c>
      <c r="B41" s="14" t="s">
        <v>69</v>
      </c>
      <c r="C41" s="11" t="s">
        <v>10</v>
      </c>
      <c r="D41" s="30">
        <v>92.950999999999993</v>
      </c>
      <c r="E41" s="30">
        <v>96.668999999999997</v>
      </c>
      <c r="F41" s="30">
        <v>100.633</v>
      </c>
      <c r="G41" s="30">
        <v>105.664</v>
      </c>
      <c r="H41" s="30">
        <v>110.947</v>
      </c>
      <c r="I41" s="30">
        <f>SUM(D41:H41)</f>
        <v>506.86399999999998</v>
      </c>
    </row>
    <row r="42" spans="1:9" ht="25.5" x14ac:dyDescent="0.25">
      <c r="A42" s="9" t="s">
        <v>70</v>
      </c>
      <c r="B42" s="14" t="s">
        <v>71</v>
      </c>
      <c r="C42" s="11" t="s">
        <v>10</v>
      </c>
      <c r="D42" s="30"/>
      <c r="E42" s="30"/>
      <c r="F42" s="30"/>
      <c r="G42" s="30"/>
      <c r="H42" s="30"/>
      <c r="I42" s="30"/>
    </row>
    <row r="43" spans="1:9" x14ac:dyDescent="0.25">
      <c r="A43" s="9" t="s">
        <v>72</v>
      </c>
      <c r="B43" s="14" t="s">
        <v>73</v>
      </c>
      <c r="C43" s="11" t="s">
        <v>10</v>
      </c>
      <c r="D43" s="30"/>
      <c r="E43" s="30"/>
      <c r="F43" s="30"/>
      <c r="G43" s="30"/>
      <c r="H43" s="30"/>
      <c r="I43" s="30"/>
    </row>
    <row r="44" spans="1:9" x14ac:dyDescent="0.25">
      <c r="A44" s="9" t="s">
        <v>74</v>
      </c>
      <c r="B44" s="14" t="s">
        <v>43</v>
      </c>
      <c r="C44" s="11" t="s">
        <v>10</v>
      </c>
      <c r="D44" s="30"/>
      <c r="E44" s="30"/>
      <c r="F44" s="30"/>
      <c r="G44" s="30"/>
      <c r="H44" s="30"/>
      <c r="I44" s="30"/>
    </row>
    <row r="45" spans="1:9" ht="25.5" x14ac:dyDescent="0.25">
      <c r="A45" s="9" t="s">
        <v>75</v>
      </c>
      <c r="B45" s="14" t="s">
        <v>76</v>
      </c>
      <c r="C45" s="11" t="s">
        <v>10</v>
      </c>
      <c r="D45" s="30"/>
      <c r="E45" s="30"/>
      <c r="F45" s="30"/>
      <c r="G45" s="30"/>
      <c r="H45" s="30"/>
      <c r="I45" s="30"/>
    </row>
    <row r="46" spans="1:9" x14ac:dyDescent="0.25">
      <c r="A46" s="9" t="s">
        <v>77</v>
      </c>
      <c r="B46" s="15" t="s">
        <v>47</v>
      </c>
      <c r="C46" s="11" t="s">
        <v>10</v>
      </c>
      <c r="D46" s="30"/>
      <c r="E46" s="30"/>
      <c r="F46" s="30"/>
      <c r="G46" s="30"/>
      <c r="H46" s="30"/>
      <c r="I46" s="30"/>
    </row>
    <row r="47" spans="1:9" x14ac:dyDescent="0.25">
      <c r="A47" s="9" t="s">
        <v>78</v>
      </c>
      <c r="B47" s="16" t="s">
        <v>49</v>
      </c>
      <c r="C47" s="11" t="s">
        <v>10</v>
      </c>
      <c r="D47" s="30"/>
      <c r="E47" s="30"/>
      <c r="F47" s="30"/>
      <c r="G47" s="30"/>
      <c r="H47" s="30"/>
      <c r="I47" s="30"/>
    </row>
    <row r="48" spans="1:9" x14ac:dyDescent="0.25">
      <c r="A48" s="9" t="s">
        <v>79</v>
      </c>
      <c r="B48" s="13" t="s">
        <v>80</v>
      </c>
      <c r="C48" s="11" t="s">
        <v>10</v>
      </c>
      <c r="D48" s="30"/>
      <c r="E48" s="30"/>
      <c r="F48" s="30"/>
      <c r="G48" s="30"/>
      <c r="H48" s="30"/>
      <c r="I48" s="30"/>
    </row>
    <row r="49" spans="1:9" ht="25.5" x14ac:dyDescent="0.25">
      <c r="A49" s="9" t="s">
        <v>81</v>
      </c>
      <c r="B49" s="13" t="s">
        <v>82</v>
      </c>
      <c r="C49" s="11" t="s">
        <v>10</v>
      </c>
      <c r="D49" s="30"/>
      <c r="E49" s="30"/>
      <c r="F49" s="30"/>
      <c r="G49" s="30"/>
      <c r="H49" s="30"/>
      <c r="I49" s="30"/>
    </row>
    <row r="50" spans="1:9" ht="25.5" x14ac:dyDescent="0.25">
      <c r="A50" s="9" t="s">
        <v>83</v>
      </c>
      <c r="B50" s="14" t="s">
        <v>62</v>
      </c>
      <c r="C50" s="11" t="s">
        <v>10</v>
      </c>
      <c r="D50" s="30"/>
      <c r="E50" s="30"/>
      <c r="F50" s="30"/>
      <c r="G50" s="30"/>
      <c r="H50" s="30"/>
      <c r="I50" s="30"/>
    </row>
    <row r="51" spans="1:9" ht="25.5" x14ac:dyDescent="0.25">
      <c r="A51" s="9" t="s">
        <v>84</v>
      </c>
      <c r="B51" s="14" t="s">
        <v>20</v>
      </c>
      <c r="C51" s="11" t="s">
        <v>10</v>
      </c>
      <c r="D51" s="30"/>
      <c r="E51" s="30"/>
      <c r="F51" s="30"/>
      <c r="G51" s="30"/>
      <c r="H51" s="30"/>
      <c r="I51" s="30"/>
    </row>
    <row r="52" spans="1:9" ht="25.5" x14ac:dyDescent="0.25">
      <c r="A52" s="9" t="s">
        <v>85</v>
      </c>
      <c r="B52" s="14" t="s">
        <v>22</v>
      </c>
      <c r="C52" s="11" t="s">
        <v>10</v>
      </c>
      <c r="D52" s="30"/>
      <c r="E52" s="30"/>
      <c r="F52" s="30"/>
      <c r="G52" s="30"/>
      <c r="H52" s="30"/>
      <c r="I52" s="30"/>
    </row>
    <row r="53" spans="1:9" ht="38.25" x14ac:dyDescent="0.25">
      <c r="A53" s="9" t="s">
        <v>86</v>
      </c>
      <c r="B53" s="14" t="s">
        <v>24</v>
      </c>
      <c r="C53" s="11" t="s">
        <v>10</v>
      </c>
      <c r="D53" s="30"/>
      <c r="E53" s="30"/>
      <c r="F53" s="30"/>
      <c r="G53" s="30"/>
      <c r="H53" s="30"/>
      <c r="I53" s="30"/>
    </row>
    <row r="54" spans="1:9" x14ac:dyDescent="0.25">
      <c r="A54" s="9" t="s">
        <v>87</v>
      </c>
      <c r="B54" s="14" t="s">
        <v>67</v>
      </c>
      <c r="C54" s="11" t="s">
        <v>10</v>
      </c>
      <c r="D54" s="30"/>
      <c r="E54" s="30"/>
      <c r="F54" s="30"/>
      <c r="G54" s="30"/>
      <c r="H54" s="30"/>
      <c r="I54" s="30"/>
    </row>
    <row r="55" spans="1:9" x14ac:dyDescent="0.25">
      <c r="A55" s="9" t="s">
        <v>88</v>
      </c>
      <c r="B55" s="14" t="s">
        <v>69</v>
      </c>
      <c r="C55" s="11" t="s">
        <v>10</v>
      </c>
      <c r="D55" s="30"/>
      <c r="E55" s="30"/>
      <c r="F55" s="30"/>
      <c r="G55" s="30"/>
      <c r="H55" s="30"/>
      <c r="I55" s="30"/>
    </row>
    <row r="56" spans="1:9" ht="25.5" x14ac:dyDescent="0.25">
      <c r="A56" s="9" t="s">
        <v>89</v>
      </c>
      <c r="B56" s="14" t="s">
        <v>71</v>
      </c>
      <c r="C56" s="11" t="s">
        <v>10</v>
      </c>
      <c r="D56" s="30"/>
      <c r="E56" s="30"/>
      <c r="F56" s="30"/>
      <c r="G56" s="30"/>
      <c r="H56" s="30"/>
      <c r="I56" s="30"/>
    </row>
    <row r="57" spans="1:9" x14ac:dyDescent="0.25">
      <c r="A57" s="9" t="s">
        <v>90</v>
      </c>
      <c r="B57" s="14" t="s">
        <v>73</v>
      </c>
      <c r="C57" s="11" t="s">
        <v>10</v>
      </c>
      <c r="D57" s="30"/>
      <c r="E57" s="30"/>
      <c r="F57" s="30"/>
      <c r="G57" s="30"/>
      <c r="H57" s="30"/>
      <c r="I57" s="30"/>
    </row>
    <row r="58" spans="1:9" x14ac:dyDescent="0.25">
      <c r="A58" s="9" t="s">
        <v>91</v>
      </c>
      <c r="B58" s="14" t="s">
        <v>43</v>
      </c>
      <c r="C58" s="11" t="s">
        <v>10</v>
      </c>
      <c r="D58" s="30"/>
      <c r="E58" s="30"/>
      <c r="F58" s="30"/>
      <c r="G58" s="30"/>
      <c r="H58" s="30"/>
      <c r="I58" s="30"/>
    </row>
    <row r="59" spans="1:9" ht="25.5" x14ac:dyDescent="0.25">
      <c r="A59" s="9" t="s">
        <v>92</v>
      </c>
      <c r="B59" s="14" t="s">
        <v>76</v>
      </c>
      <c r="C59" s="11" t="s">
        <v>10</v>
      </c>
      <c r="D59" s="30"/>
      <c r="E59" s="30"/>
      <c r="F59" s="30"/>
      <c r="G59" s="30"/>
      <c r="H59" s="30"/>
      <c r="I59" s="30"/>
    </row>
    <row r="60" spans="1:9" x14ac:dyDescent="0.25">
      <c r="A60" s="9" t="s">
        <v>93</v>
      </c>
      <c r="B60" s="16" t="s">
        <v>47</v>
      </c>
      <c r="C60" s="11" t="s">
        <v>10</v>
      </c>
      <c r="D60" s="30"/>
      <c r="E60" s="30"/>
      <c r="F60" s="30"/>
      <c r="G60" s="30"/>
      <c r="H60" s="30"/>
      <c r="I60" s="30"/>
    </row>
    <row r="61" spans="1:9" x14ac:dyDescent="0.25">
      <c r="A61" s="9" t="s">
        <v>94</v>
      </c>
      <c r="B61" s="16" t="s">
        <v>49</v>
      </c>
      <c r="C61" s="11" t="s">
        <v>10</v>
      </c>
      <c r="D61" s="30"/>
      <c r="E61" s="30"/>
      <c r="F61" s="30"/>
      <c r="G61" s="30"/>
      <c r="H61" s="30"/>
      <c r="I61" s="30"/>
    </row>
    <row r="62" spans="1:9" x14ac:dyDescent="0.25">
      <c r="A62" s="9" t="s">
        <v>95</v>
      </c>
      <c r="B62" s="12" t="s">
        <v>96</v>
      </c>
      <c r="C62" s="11" t="s">
        <v>10</v>
      </c>
      <c r="D62" s="30">
        <f>(D17+D41+D76)*0.2</f>
        <v>21.956</v>
      </c>
      <c r="E62" s="30">
        <f>(E17+E41+E76)*0.2</f>
        <v>22.834</v>
      </c>
      <c r="F62" s="30">
        <f>(F17+F41+F76)*0.2</f>
        <v>23.766999999999999</v>
      </c>
      <c r="G62" s="30">
        <f>(G17+G41+G76)*0.2</f>
        <v>24.919</v>
      </c>
      <c r="H62" s="30">
        <f>(H17+H41+H76)*0.2</f>
        <v>26.126999999999999</v>
      </c>
      <c r="I62" s="30">
        <f>SUM(D62:H62)</f>
        <v>119.60299999999999</v>
      </c>
    </row>
    <row r="63" spans="1:9" x14ac:dyDescent="0.25">
      <c r="A63" s="9" t="s">
        <v>97</v>
      </c>
      <c r="B63" s="12" t="s">
        <v>98</v>
      </c>
      <c r="C63" s="11" t="s">
        <v>10</v>
      </c>
      <c r="D63" s="30"/>
      <c r="E63" s="30"/>
      <c r="F63" s="30"/>
      <c r="G63" s="30"/>
      <c r="H63" s="30"/>
      <c r="I63" s="30"/>
    </row>
    <row r="64" spans="1:9" x14ac:dyDescent="0.25">
      <c r="A64" s="9" t="s">
        <v>99</v>
      </c>
      <c r="B64" s="13" t="s">
        <v>100</v>
      </c>
      <c r="C64" s="11" t="s">
        <v>10</v>
      </c>
      <c r="D64" s="30"/>
      <c r="E64" s="30"/>
      <c r="F64" s="30"/>
      <c r="G64" s="30"/>
      <c r="H64" s="30"/>
      <c r="I64" s="30"/>
    </row>
    <row r="65" spans="1:9" x14ac:dyDescent="0.25">
      <c r="A65" s="9" t="s">
        <v>101</v>
      </c>
      <c r="B65" s="13" t="s">
        <v>102</v>
      </c>
      <c r="C65" s="11" t="s">
        <v>10</v>
      </c>
      <c r="D65" s="30"/>
      <c r="E65" s="30"/>
      <c r="F65" s="30"/>
      <c r="G65" s="30"/>
      <c r="H65" s="30"/>
      <c r="I65" s="30"/>
    </row>
    <row r="66" spans="1:9" x14ac:dyDescent="0.25">
      <c r="A66" s="9" t="s">
        <v>103</v>
      </c>
      <c r="B66" s="10" t="s">
        <v>104</v>
      </c>
      <c r="C66" s="11" t="s">
        <v>10</v>
      </c>
      <c r="D66" s="30">
        <f t="shared" ref="D66:I66" si="1">D76</f>
        <v>5.5780000000000003</v>
      </c>
      <c r="E66" s="30">
        <f t="shared" si="1"/>
        <v>5.851</v>
      </c>
      <c r="F66" s="30">
        <f t="shared" si="1"/>
        <v>6.1349999999999998</v>
      </c>
      <c r="G66" s="30">
        <f t="shared" si="1"/>
        <v>6.43</v>
      </c>
      <c r="H66" s="30">
        <f t="shared" si="1"/>
        <v>6.7370000000000001</v>
      </c>
      <c r="I66" s="30">
        <f t="shared" si="1"/>
        <v>30.731000000000002</v>
      </c>
    </row>
    <row r="67" spans="1:9" x14ac:dyDescent="0.25">
      <c r="A67" s="9" t="s">
        <v>105</v>
      </c>
      <c r="B67" s="12" t="s">
        <v>106</v>
      </c>
      <c r="C67" s="11" t="s">
        <v>10</v>
      </c>
      <c r="D67" s="30"/>
      <c r="E67" s="30"/>
      <c r="F67" s="30"/>
      <c r="G67" s="30"/>
      <c r="H67" s="30"/>
      <c r="I67" s="30"/>
    </row>
    <row r="68" spans="1:9" x14ac:dyDescent="0.25">
      <c r="A68" s="9" t="s">
        <v>107</v>
      </c>
      <c r="B68" s="12" t="s">
        <v>108</v>
      </c>
      <c r="C68" s="11" t="s">
        <v>10</v>
      </c>
      <c r="D68" s="30"/>
      <c r="E68" s="30"/>
      <c r="F68" s="30"/>
      <c r="G68" s="30"/>
      <c r="H68" s="30"/>
      <c r="I68" s="30"/>
    </row>
    <row r="69" spans="1:9" x14ac:dyDescent="0.25">
      <c r="A69" s="9" t="s">
        <v>109</v>
      </c>
      <c r="B69" s="12" t="s">
        <v>110</v>
      </c>
      <c r="C69" s="11" t="s">
        <v>10</v>
      </c>
      <c r="D69" s="30"/>
      <c r="E69" s="30"/>
      <c r="F69" s="30"/>
      <c r="G69" s="30"/>
      <c r="H69" s="30"/>
      <c r="I69" s="30"/>
    </row>
    <row r="70" spans="1:9" x14ac:dyDescent="0.25">
      <c r="A70" s="9" t="s">
        <v>111</v>
      </c>
      <c r="B70" s="12" t="s">
        <v>112</v>
      </c>
      <c r="C70" s="11" t="s">
        <v>10</v>
      </c>
      <c r="D70" s="30"/>
      <c r="E70" s="30"/>
      <c r="F70" s="30"/>
      <c r="G70" s="30"/>
      <c r="H70" s="30"/>
      <c r="I70" s="30"/>
    </row>
    <row r="71" spans="1:9" x14ac:dyDescent="0.25">
      <c r="A71" s="9" t="s">
        <v>113</v>
      </c>
      <c r="B71" s="12" t="s">
        <v>114</v>
      </c>
      <c r="C71" s="11" t="s">
        <v>10</v>
      </c>
      <c r="D71" s="30"/>
      <c r="E71" s="30"/>
      <c r="F71" s="30"/>
      <c r="G71" s="30"/>
      <c r="H71" s="30"/>
      <c r="I71" s="30"/>
    </row>
    <row r="72" spans="1:9" x14ac:dyDescent="0.25">
      <c r="A72" s="9" t="s">
        <v>115</v>
      </c>
      <c r="B72" s="13" t="s">
        <v>116</v>
      </c>
      <c r="C72" s="11" t="s">
        <v>10</v>
      </c>
      <c r="D72" s="30"/>
      <c r="E72" s="30"/>
      <c r="F72" s="30"/>
      <c r="G72" s="30"/>
      <c r="H72" s="30"/>
      <c r="I72" s="30"/>
    </row>
    <row r="73" spans="1:9" ht="25.5" x14ac:dyDescent="0.25">
      <c r="A73" s="9" t="s">
        <v>117</v>
      </c>
      <c r="B73" s="14" t="s">
        <v>118</v>
      </c>
      <c r="C73" s="11" t="s">
        <v>10</v>
      </c>
      <c r="D73" s="30"/>
      <c r="E73" s="30"/>
      <c r="F73" s="30"/>
      <c r="G73" s="30"/>
      <c r="H73" s="30"/>
      <c r="I73" s="30"/>
    </row>
    <row r="74" spans="1:9" ht="25.5" x14ac:dyDescent="0.25">
      <c r="A74" s="9" t="s">
        <v>119</v>
      </c>
      <c r="B74" s="13" t="s">
        <v>120</v>
      </c>
      <c r="C74" s="11" t="s">
        <v>10</v>
      </c>
      <c r="D74" s="30"/>
      <c r="E74" s="30"/>
      <c r="F74" s="30"/>
      <c r="G74" s="30"/>
      <c r="H74" s="30"/>
      <c r="I74" s="30"/>
    </row>
    <row r="75" spans="1:9" ht="38.25" x14ac:dyDescent="0.25">
      <c r="A75" s="9" t="s">
        <v>121</v>
      </c>
      <c r="B75" s="14" t="s">
        <v>122</v>
      </c>
      <c r="C75" s="11" t="s">
        <v>10</v>
      </c>
      <c r="D75" s="30"/>
      <c r="E75" s="30"/>
      <c r="F75" s="30"/>
      <c r="G75" s="30"/>
      <c r="H75" s="30"/>
      <c r="I75" s="30"/>
    </row>
    <row r="76" spans="1:9" x14ac:dyDescent="0.25">
      <c r="A76" s="9" t="s">
        <v>123</v>
      </c>
      <c r="B76" s="12" t="s">
        <v>124</v>
      </c>
      <c r="C76" s="11" t="s">
        <v>10</v>
      </c>
      <c r="D76" s="30">
        <v>5.5780000000000003</v>
      </c>
      <c r="E76" s="30">
        <v>5.851</v>
      </c>
      <c r="F76" s="30">
        <v>6.1349999999999998</v>
      </c>
      <c r="G76" s="30">
        <v>6.43</v>
      </c>
      <c r="H76" s="30">
        <v>6.7370000000000001</v>
      </c>
      <c r="I76" s="30">
        <f>SUM(D76:H76)</f>
        <v>30.731000000000002</v>
      </c>
    </row>
    <row r="77" spans="1:9" ht="15.75" thickBot="1" x14ac:dyDescent="0.3">
      <c r="A77" s="18" t="s">
        <v>125</v>
      </c>
      <c r="B77" s="19" t="s">
        <v>126</v>
      </c>
      <c r="C77" s="20" t="s">
        <v>10</v>
      </c>
      <c r="D77" s="31"/>
      <c r="E77" s="31"/>
      <c r="F77" s="31"/>
      <c r="G77" s="31"/>
      <c r="H77" s="31"/>
      <c r="I77" s="31"/>
    </row>
    <row r="78" spans="1:9" x14ac:dyDescent="0.25">
      <c r="A78" s="23"/>
      <c r="B78" s="24"/>
      <c r="C78" s="25"/>
      <c r="D78" s="26"/>
      <c r="E78" s="26"/>
      <c r="F78" s="26"/>
      <c r="G78" s="26"/>
      <c r="H78" s="26"/>
      <c r="I78" s="26"/>
    </row>
    <row r="79" spans="1:9" x14ac:dyDescent="0.25">
      <c r="B79" s="21" t="s">
        <v>131</v>
      </c>
      <c r="C79" s="21"/>
      <c r="D79" s="21"/>
      <c r="E79" s="21"/>
      <c r="F79" s="21"/>
      <c r="G79" s="21" t="s">
        <v>132</v>
      </c>
      <c r="H79" s="21"/>
    </row>
  </sheetData>
  <mergeCells count="8">
    <mergeCell ref="A8:B8"/>
    <mergeCell ref="A1:I1"/>
    <mergeCell ref="A2:I2"/>
    <mergeCell ref="A3:I3"/>
    <mergeCell ref="A4:I4"/>
    <mergeCell ref="A5:A6"/>
    <mergeCell ref="B5:B6"/>
    <mergeCell ref="C5:C6"/>
  </mergeCells>
  <pageMargins left="0.23622047244094491" right="0.23622047244094491" top="0.15748031496062992" bottom="0.15748031496062992" header="0.31496062992125984" footer="0.31496062992125984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79"/>
  <sheetViews>
    <sheetView tabSelected="1" topLeftCell="A7" workbookViewId="0">
      <selection activeCell="F13" sqref="F13"/>
    </sheetView>
  </sheetViews>
  <sheetFormatPr defaultRowHeight="15" x14ac:dyDescent="0.25"/>
  <cols>
    <col min="1" max="1" width="8.85546875" customWidth="1"/>
    <col min="2" max="2" width="54.42578125" customWidth="1"/>
    <col min="3" max="3" width="10.28515625" customWidth="1"/>
    <col min="5" max="5" width="13.28515625" customWidth="1"/>
    <col min="7" max="7" width="14" customWidth="1"/>
    <col min="9" max="9" width="12.85546875" customWidth="1"/>
    <col min="11" max="11" width="13" customWidth="1"/>
    <col min="13" max="13" width="13.140625" customWidth="1"/>
    <col min="14" max="14" width="11" customWidth="1"/>
    <col min="15" max="15" width="13.7109375" customWidth="1"/>
  </cols>
  <sheetData>
    <row r="1" spans="1:15" x14ac:dyDescent="0.25">
      <c r="A1" s="52" t="s">
        <v>127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5" x14ac:dyDescent="0.25">
      <c r="A2" s="52" t="s">
        <v>128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x14ac:dyDescent="0.25">
      <c r="A3" s="52" t="s">
        <v>129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ht="15.75" thickBot="1" x14ac:dyDescent="0.3">
      <c r="A4" s="63" t="s">
        <v>130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15" ht="59.25" customHeight="1" x14ac:dyDescent="0.25">
      <c r="A5" s="53" t="s">
        <v>0</v>
      </c>
      <c r="B5" s="55" t="s">
        <v>1</v>
      </c>
      <c r="C5" s="57" t="s">
        <v>2</v>
      </c>
      <c r="D5" s="64">
        <v>2022</v>
      </c>
      <c r="E5" s="60"/>
      <c r="F5" s="59">
        <v>2023</v>
      </c>
      <c r="G5" s="60"/>
      <c r="H5" s="59">
        <v>2024</v>
      </c>
      <c r="I5" s="60"/>
      <c r="J5" s="59">
        <v>2025</v>
      </c>
      <c r="K5" s="60"/>
      <c r="L5" s="59">
        <v>2026</v>
      </c>
      <c r="M5" s="65"/>
      <c r="N5" s="61" t="s">
        <v>3</v>
      </c>
      <c r="O5" s="62"/>
    </row>
    <row r="6" spans="1:15" ht="63.75" x14ac:dyDescent="0.25">
      <c r="A6" s="54"/>
      <c r="B6" s="56"/>
      <c r="C6" s="58"/>
      <c r="D6" s="2" t="s">
        <v>4</v>
      </c>
      <c r="E6" s="36" t="s">
        <v>133</v>
      </c>
      <c r="F6" s="2" t="s">
        <v>4</v>
      </c>
      <c r="G6" s="36" t="s">
        <v>133</v>
      </c>
      <c r="H6" s="2" t="s">
        <v>4</v>
      </c>
      <c r="I6" s="36" t="s">
        <v>133</v>
      </c>
      <c r="J6" s="2" t="s">
        <v>4</v>
      </c>
      <c r="K6" s="36" t="s">
        <v>133</v>
      </c>
      <c r="L6" s="36" t="s">
        <v>4</v>
      </c>
      <c r="M6" s="36" t="s">
        <v>133</v>
      </c>
      <c r="N6" s="47" t="s">
        <v>4</v>
      </c>
      <c r="O6" s="46" t="s">
        <v>133</v>
      </c>
    </row>
    <row r="7" spans="1:15" ht="15.75" thickBot="1" x14ac:dyDescent="0.3">
      <c r="A7" s="3">
        <v>1</v>
      </c>
      <c r="B7" s="4">
        <v>2</v>
      </c>
      <c r="C7" s="5">
        <v>3</v>
      </c>
      <c r="D7" s="6">
        <v>4</v>
      </c>
      <c r="E7" s="6"/>
      <c r="F7" s="6">
        <v>5</v>
      </c>
      <c r="G7" s="6">
        <v>6</v>
      </c>
      <c r="H7" s="7" t="s">
        <v>134</v>
      </c>
      <c r="I7" s="7"/>
      <c r="J7" s="7" t="s">
        <v>135</v>
      </c>
      <c r="K7" s="37"/>
      <c r="L7" s="37" t="s">
        <v>136</v>
      </c>
      <c r="M7" s="49"/>
      <c r="N7" s="38" t="s">
        <v>137</v>
      </c>
      <c r="O7" s="48">
        <v>11</v>
      </c>
    </row>
    <row r="8" spans="1:15" ht="32.25" customHeight="1" x14ac:dyDescent="0.25">
      <c r="A8" s="50" t="s">
        <v>9</v>
      </c>
      <c r="B8" s="51"/>
      <c r="C8" s="8" t="s">
        <v>10</v>
      </c>
      <c r="D8" s="29">
        <f t="shared" ref="D8:L8" si="0">D9+D66</f>
        <v>131.73500000000001</v>
      </c>
      <c r="E8" s="29">
        <f>E9+E66</f>
        <v>131.73500000000001</v>
      </c>
      <c r="F8" s="29">
        <f t="shared" si="0"/>
        <v>137.00399999999999</v>
      </c>
      <c r="G8" s="29">
        <f>G9+G66</f>
        <v>146.714</v>
      </c>
      <c r="H8" s="29">
        <f t="shared" si="0"/>
        <v>142.601</v>
      </c>
      <c r="I8" s="29">
        <f>I9+I66</f>
        <v>142.601</v>
      </c>
      <c r="J8" s="29">
        <f t="shared" si="0"/>
        <v>149.512</v>
      </c>
      <c r="K8" s="29">
        <f>K9+K66</f>
        <v>149.512</v>
      </c>
      <c r="L8" s="33">
        <f t="shared" si="0"/>
        <v>156.76</v>
      </c>
      <c r="M8" s="33">
        <f>M9+M66</f>
        <v>156.76</v>
      </c>
      <c r="N8" s="39">
        <f>N9+N66</f>
        <v>717.61199999999997</v>
      </c>
      <c r="O8" s="45">
        <f>O9+O66</f>
        <v>727.322</v>
      </c>
    </row>
    <row r="9" spans="1:15" x14ac:dyDescent="0.25">
      <c r="A9" s="9" t="s">
        <v>11</v>
      </c>
      <c r="B9" s="10" t="s">
        <v>12</v>
      </c>
      <c r="C9" s="11" t="s">
        <v>10</v>
      </c>
      <c r="D9" s="30">
        <f t="shared" ref="D9:L9" si="1">D10+D41+D62</f>
        <v>126.157</v>
      </c>
      <c r="E9" s="30">
        <f>E10+E41+E62</f>
        <v>127.377</v>
      </c>
      <c r="F9" s="30">
        <f t="shared" si="1"/>
        <v>131.15299999999999</v>
      </c>
      <c r="G9" s="30">
        <f t="shared" si="1"/>
        <v>139.58600000000001</v>
      </c>
      <c r="H9" s="30">
        <f t="shared" si="1"/>
        <v>136.46600000000001</v>
      </c>
      <c r="I9" s="30">
        <f>I10+I41+I62</f>
        <v>136.46600000000001</v>
      </c>
      <c r="J9" s="30">
        <f t="shared" si="1"/>
        <v>143.08199999999999</v>
      </c>
      <c r="K9" s="30">
        <f>K10+K41+K62</f>
        <v>143.08199999999999</v>
      </c>
      <c r="L9" s="34">
        <f t="shared" si="1"/>
        <v>150.023</v>
      </c>
      <c r="M9" s="34">
        <f>M10+M41+M62</f>
        <v>150.023</v>
      </c>
      <c r="N9" s="41">
        <f>D9+F9+H9+J9+L9</f>
        <v>686.88099999999997</v>
      </c>
      <c r="O9" s="44">
        <f>E9+G9+I9+K9+M9</f>
        <v>696.53399999999999</v>
      </c>
    </row>
    <row r="10" spans="1:15" x14ac:dyDescent="0.25">
      <c r="A10" s="9" t="s">
        <v>13</v>
      </c>
      <c r="B10" s="12" t="s">
        <v>14</v>
      </c>
      <c r="C10" s="11" t="s">
        <v>10</v>
      </c>
      <c r="D10" s="30">
        <v>11.25</v>
      </c>
      <c r="E10" s="30">
        <v>11.25</v>
      </c>
      <c r="F10" s="30">
        <v>11.65</v>
      </c>
      <c r="G10" s="30">
        <v>15.834</v>
      </c>
      <c r="H10" s="30">
        <v>12.066000000000001</v>
      </c>
      <c r="I10" s="30">
        <v>12.066000000000001</v>
      </c>
      <c r="J10" s="30">
        <v>12.499000000000001</v>
      </c>
      <c r="K10" s="30">
        <v>12.499000000000001</v>
      </c>
      <c r="L10" s="34">
        <v>12.949</v>
      </c>
      <c r="M10" s="34">
        <v>12.949</v>
      </c>
      <c r="N10" s="41">
        <f>D10+F10+H10+J10+L10</f>
        <v>60.414000000000001</v>
      </c>
      <c r="O10" s="44">
        <f>E10+G10+I10+K10+M10</f>
        <v>64.597999999999999</v>
      </c>
    </row>
    <row r="11" spans="1:15" ht="25.5" x14ac:dyDescent="0.25">
      <c r="A11" s="9" t="s">
        <v>15</v>
      </c>
      <c r="B11" s="13" t="s">
        <v>16</v>
      </c>
      <c r="C11" s="11" t="s">
        <v>10</v>
      </c>
      <c r="D11" s="30"/>
      <c r="E11" s="30"/>
      <c r="F11" s="30"/>
      <c r="G11" s="30"/>
      <c r="H11" s="30"/>
      <c r="I11" s="30"/>
      <c r="J11" s="30"/>
      <c r="K11" s="30"/>
      <c r="L11" s="34"/>
      <c r="M11" s="34"/>
      <c r="N11" s="41"/>
      <c r="O11" s="40"/>
    </row>
    <row r="12" spans="1:15" ht="25.5" x14ac:dyDescent="0.25">
      <c r="A12" s="9" t="s">
        <v>17</v>
      </c>
      <c r="B12" s="14" t="s">
        <v>18</v>
      </c>
      <c r="C12" s="11" t="s">
        <v>10</v>
      </c>
      <c r="D12" s="30"/>
      <c r="E12" s="30"/>
      <c r="F12" s="30"/>
      <c r="G12" s="30"/>
      <c r="H12" s="30"/>
      <c r="I12" s="30"/>
      <c r="J12" s="30"/>
      <c r="K12" s="30"/>
      <c r="L12" s="34"/>
      <c r="M12" s="34"/>
      <c r="N12" s="41"/>
      <c r="O12" s="40"/>
    </row>
    <row r="13" spans="1:15" ht="27" customHeight="1" x14ac:dyDescent="0.25">
      <c r="A13" s="9" t="s">
        <v>19</v>
      </c>
      <c r="B13" s="15" t="s">
        <v>20</v>
      </c>
      <c r="C13" s="11" t="s">
        <v>10</v>
      </c>
      <c r="D13" s="30"/>
      <c r="E13" s="30"/>
      <c r="F13" s="30"/>
      <c r="G13" s="30"/>
      <c r="H13" s="30"/>
      <c r="I13" s="30"/>
      <c r="J13" s="30"/>
      <c r="K13" s="30"/>
      <c r="L13" s="34"/>
      <c r="M13" s="34"/>
      <c r="N13" s="41"/>
      <c r="O13" s="40"/>
    </row>
    <row r="14" spans="1:15" ht="25.5" x14ac:dyDescent="0.25">
      <c r="A14" s="9" t="s">
        <v>21</v>
      </c>
      <c r="B14" s="15" t="s">
        <v>22</v>
      </c>
      <c r="C14" s="11" t="s">
        <v>10</v>
      </c>
      <c r="D14" s="30"/>
      <c r="E14" s="30"/>
      <c r="F14" s="30"/>
      <c r="G14" s="30"/>
      <c r="H14" s="30"/>
      <c r="I14" s="30"/>
      <c r="J14" s="30"/>
      <c r="K14" s="30"/>
      <c r="L14" s="34"/>
      <c r="M14" s="34"/>
      <c r="N14" s="41"/>
      <c r="O14" s="40"/>
    </row>
    <row r="15" spans="1:15" ht="38.25" x14ac:dyDescent="0.25">
      <c r="A15" s="9" t="s">
        <v>23</v>
      </c>
      <c r="B15" s="15" t="s">
        <v>24</v>
      </c>
      <c r="C15" s="11" t="s">
        <v>10</v>
      </c>
      <c r="D15" s="30"/>
      <c r="E15" s="30"/>
      <c r="F15" s="30"/>
      <c r="G15" s="30"/>
      <c r="H15" s="30"/>
      <c r="I15" s="30"/>
      <c r="J15" s="30"/>
      <c r="K15" s="30"/>
      <c r="L15" s="34"/>
      <c r="M15" s="34"/>
      <c r="N15" s="41"/>
      <c r="O15" s="40"/>
    </row>
    <row r="16" spans="1:15" ht="20.25" customHeight="1" x14ac:dyDescent="0.25">
      <c r="A16" s="9" t="s">
        <v>25</v>
      </c>
      <c r="B16" s="14" t="s">
        <v>26</v>
      </c>
      <c r="C16" s="11" t="s">
        <v>10</v>
      </c>
      <c r="D16" s="30"/>
      <c r="E16" s="30"/>
      <c r="F16" s="30"/>
      <c r="G16" s="30"/>
      <c r="H16" s="30"/>
      <c r="I16" s="30"/>
      <c r="J16" s="30"/>
      <c r="K16" s="30"/>
      <c r="L16" s="34"/>
      <c r="M16" s="34"/>
      <c r="N16" s="41"/>
      <c r="O16" s="40"/>
    </row>
    <row r="17" spans="1:15" x14ac:dyDescent="0.25">
      <c r="A17" s="9" t="s">
        <v>27</v>
      </c>
      <c r="B17" s="14" t="s">
        <v>28</v>
      </c>
      <c r="C17" s="11" t="s">
        <v>10</v>
      </c>
      <c r="D17" s="30">
        <f>D10</f>
        <v>11.25</v>
      </c>
      <c r="E17" s="30">
        <f>E10</f>
        <v>11.25</v>
      </c>
      <c r="F17" s="30">
        <f>F10</f>
        <v>11.65</v>
      </c>
      <c r="G17" s="30">
        <v>15.834</v>
      </c>
      <c r="H17" s="30">
        <f t="shared" ref="H17:M17" si="2">H10</f>
        <v>12.066000000000001</v>
      </c>
      <c r="I17" s="30">
        <f t="shared" si="2"/>
        <v>12.066000000000001</v>
      </c>
      <c r="J17" s="30">
        <f t="shared" si="2"/>
        <v>12.499000000000001</v>
      </c>
      <c r="K17" s="30">
        <f t="shared" si="2"/>
        <v>12.499000000000001</v>
      </c>
      <c r="L17" s="34">
        <f t="shared" si="2"/>
        <v>12.949</v>
      </c>
      <c r="M17" s="34">
        <f t="shared" si="2"/>
        <v>12.949</v>
      </c>
      <c r="N17" s="41">
        <f>D17+F17+H17+J17+L17</f>
        <v>60.414000000000001</v>
      </c>
      <c r="O17" s="44">
        <f>E17+G17+I17+K17+M17</f>
        <v>64.597999999999999</v>
      </c>
    </row>
    <row r="18" spans="1:15" ht="25.5" x14ac:dyDescent="0.25">
      <c r="A18" s="9" t="s">
        <v>29</v>
      </c>
      <c r="B18" s="14" t="s">
        <v>30</v>
      </c>
      <c r="C18" s="11" t="s">
        <v>10</v>
      </c>
      <c r="D18" s="30"/>
      <c r="E18" s="30"/>
      <c r="F18" s="30"/>
      <c r="G18" s="30"/>
      <c r="H18" s="30"/>
      <c r="I18" s="30"/>
      <c r="J18" s="30"/>
      <c r="K18" s="30"/>
      <c r="L18" s="34"/>
      <c r="M18" s="34"/>
      <c r="N18" s="41"/>
      <c r="O18" s="40"/>
    </row>
    <row r="19" spans="1:15" x14ac:dyDescent="0.25">
      <c r="A19" s="9" t="s">
        <v>31</v>
      </c>
      <c r="B19" s="14" t="s">
        <v>32</v>
      </c>
      <c r="C19" s="11" t="s">
        <v>10</v>
      </c>
      <c r="D19" s="30"/>
      <c r="E19" s="30"/>
      <c r="F19" s="30"/>
      <c r="G19" s="30"/>
      <c r="H19" s="30"/>
      <c r="I19" s="30"/>
      <c r="J19" s="30"/>
      <c r="K19" s="30"/>
      <c r="L19" s="34"/>
      <c r="M19" s="34"/>
      <c r="N19" s="41"/>
      <c r="O19" s="40"/>
    </row>
    <row r="20" spans="1:15" ht="25.5" x14ac:dyDescent="0.25">
      <c r="A20" s="9" t="s">
        <v>33</v>
      </c>
      <c r="B20" s="15" t="s">
        <v>34</v>
      </c>
      <c r="C20" s="11" t="s">
        <v>10</v>
      </c>
      <c r="D20" s="30"/>
      <c r="E20" s="30"/>
      <c r="F20" s="30"/>
      <c r="G20" s="30"/>
      <c r="H20" s="30"/>
      <c r="I20" s="30"/>
      <c r="J20" s="30"/>
      <c r="K20" s="30"/>
      <c r="L20" s="34"/>
      <c r="M20" s="34"/>
      <c r="N20" s="41"/>
      <c r="O20" s="40"/>
    </row>
    <row r="21" spans="1:15" x14ac:dyDescent="0.25">
      <c r="A21" s="9" t="s">
        <v>35</v>
      </c>
      <c r="B21" s="15" t="s">
        <v>36</v>
      </c>
      <c r="C21" s="11" t="s">
        <v>10</v>
      </c>
      <c r="D21" s="30"/>
      <c r="E21" s="30"/>
      <c r="F21" s="30"/>
      <c r="G21" s="30"/>
      <c r="H21" s="30"/>
      <c r="I21" s="30"/>
      <c r="J21" s="30"/>
      <c r="K21" s="30"/>
      <c r="L21" s="34"/>
      <c r="M21" s="34"/>
      <c r="N21" s="41"/>
      <c r="O21" s="40"/>
    </row>
    <row r="22" spans="1:15" ht="20.25" customHeight="1" x14ac:dyDescent="0.25">
      <c r="A22" s="9" t="s">
        <v>37</v>
      </c>
      <c r="B22" s="15" t="s">
        <v>38</v>
      </c>
      <c r="C22" s="11" t="s">
        <v>10</v>
      </c>
      <c r="D22" s="30"/>
      <c r="E22" s="30"/>
      <c r="F22" s="30"/>
      <c r="G22" s="30"/>
      <c r="H22" s="30"/>
      <c r="I22" s="30"/>
      <c r="J22" s="30"/>
      <c r="K22" s="30"/>
      <c r="L22" s="34"/>
      <c r="M22" s="34"/>
      <c r="N22" s="41"/>
      <c r="O22" s="40"/>
    </row>
    <row r="23" spans="1:15" x14ac:dyDescent="0.25">
      <c r="A23" s="9" t="s">
        <v>39</v>
      </c>
      <c r="B23" s="15" t="s">
        <v>36</v>
      </c>
      <c r="C23" s="11" t="s">
        <v>10</v>
      </c>
      <c r="D23" s="30"/>
      <c r="E23" s="30"/>
      <c r="F23" s="30"/>
      <c r="G23" s="30"/>
      <c r="H23" s="30"/>
      <c r="I23" s="30"/>
      <c r="J23" s="30"/>
      <c r="K23" s="30"/>
      <c r="L23" s="34"/>
      <c r="M23" s="34"/>
      <c r="N23" s="41"/>
      <c r="O23" s="40"/>
    </row>
    <row r="24" spans="1:15" x14ac:dyDescent="0.25">
      <c r="A24" s="9" t="s">
        <v>40</v>
      </c>
      <c r="B24" s="14" t="s">
        <v>41</v>
      </c>
      <c r="C24" s="11" t="s">
        <v>10</v>
      </c>
      <c r="D24" s="30"/>
      <c r="E24" s="30"/>
      <c r="F24" s="30"/>
      <c r="G24" s="30"/>
      <c r="H24" s="30"/>
      <c r="I24" s="30"/>
      <c r="J24" s="30"/>
      <c r="K24" s="30"/>
      <c r="L24" s="34"/>
      <c r="M24" s="34"/>
      <c r="N24" s="41"/>
      <c r="O24" s="40"/>
    </row>
    <row r="25" spans="1:15" x14ac:dyDescent="0.25">
      <c r="A25" s="9" t="s">
        <v>42</v>
      </c>
      <c r="B25" s="14" t="s">
        <v>43</v>
      </c>
      <c r="C25" s="11" t="s">
        <v>10</v>
      </c>
      <c r="D25" s="30"/>
      <c r="E25" s="30"/>
      <c r="F25" s="30"/>
      <c r="G25" s="30"/>
      <c r="H25" s="30"/>
      <c r="I25" s="30"/>
      <c r="J25" s="30"/>
      <c r="K25" s="30"/>
      <c r="L25" s="34"/>
      <c r="M25" s="34"/>
      <c r="N25" s="41"/>
      <c r="O25" s="40"/>
    </row>
    <row r="26" spans="1:15" ht="25.5" x14ac:dyDescent="0.25">
      <c r="A26" s="9" t="s">
        <v>44</v>
      </c>
      <c r="B26" s="14" t="s">
        <v>45</v>
      </c>
      <c r="C26" s="11" t="s">
        <v>10</v>
      </c>
      <c r="D26" s="30"/>
      <c r="E26" s="30"/>
      <c r="F26" s="30"/>
      <c r="G26" s="30"/>
      <c r="H26" s="30"/>
      <c r="I26" s="30"/>
      <c r="J26" s="30"/>
      <c r="K26" s="30"/>
      <c r="L26" s="34"/>
      <c r="M26" s="34"/>
      <c r="N26" s="41"/>
      <c r="O26" s="40"/>
    </row>
    <row r="27" spans="1:15" ht="23.25" customHeight="1" x14ac:dyDescent="0.25">
      <c r="A27" s="9" t="s">
        <v>46</v>
      </c>
      <c r="B27" s="15" t="s">
        <v>47</v>
      </c>
      <c r="C27" s="11" t="s">
        <v>10</v>
      </c>
      <c r="D27" s="30"/>
      <c r="E27" s="30"/>
      <c r="F27" s="30"/>
      <c r="G27" s="30"/>
      <c r="H27" s="30"/>
      <c r="I27" s="30"/>
      <c r="J27" s="30"/>
      <c r="K27" s="30"/>
      <c r="L27" s="34"/>
      <c r="M27" s="34"/>
      <c r="N27" s="41"/>
      <c r="O27" s="40"/>
    </row>
    <row r="28" spans="1:15" x14ac:dyDescent="0.25">
      <c r="A28" s="9" t="s">
        <v>48</v>
      </c>
      <c r="B28" s="16" t="s">
        <v>49</v>
      </c>
      <c r="C28" s="11" t="s">
        <v>10</v>
      </c>
      <c r="D28" s="30"/>
      <c r="E28" s="30"/>
      <c r="F28" s="30"/>
      <c r="G28" s="30"/>
      <c r="H28" s="30"/>
      <c r="I28" s="30"/>
      <c r="J28" s="30"/>
      <c r="K28" s="30"/>
      <c r="L28" s="34"/>
      <c r="M28" s="34"/>
      <c r="N28" s="41"/>
      <c r="O28" s="40"/>
    </row>
    <row r="29" spans="1:15" ht="27.75" customHeight="1" x14ac:dyDescent="0.25">
      <c r="A29" s="9" t="s">
        <v>50</v>
      </c>
      <c r="B29" s="13" t="s">
        <v>51</v>
      </c>
      <c r="C29" s="11" t="s">
        <v>10</v>
      </c>
      <c r="D29" s="30"/>
      <c r="E29" s="30"/>
      <c r="F29" s="30"/>
      <c r="G29" s="30"/>
      <c r="H29" s="30"/>
      <c r="I29" s="30"/>
      <c r="J29" s="30"/>
      <c r="K29" s="30"/>
      <c r="L29" s="34"/>
      <c r="M29" s="34"/>
      <c r="N29" s="41"/>
      <c r="O29" s="40"/>
    </row>
    <row r="30" spans="1:15" ht="25.5" x14ac:dyDescent="0.25">
      <c r="A30" s="9" t="s">
        <v>52</v>
      </c>
      <c r="B30" s="14" t="s">
        <v>20</v>
      </c>
      <c r="C30" s="11" t="s">
        <v>10</v>
      </c>
      <c r="D30" s="30"/>
      <c r="E30" s="30"/>
      <c r="F30" s="30"/>
      <c r="G30" s="30"/>
      <c r="H30" s="30"/>
      <c r="I30" s="30"/>
      <c r="J30" s="30"/>
      <c r="K30" s="30"/>
      <c r="L30" s="34"/>
      <c r="M30" s="34"/>
      <c r="N30" s="41"/>
      <c r="O30" s="40"/>
    </row>
    <row r="31" spans="1:15" ht="25.5" x14ac:dyDescent="0.25">
      <c r="A31" s="9" t="s">
        <v>53</v>
      </c>
      <c r="B31" s="14" t="s">
        <v>22</v>
      </c>
      <c r="C31" s="11" t="s">
        <v>10</v>
      </c>
      <c r="D31" s="30"/>
      <c r="E31" s="30"/>
      <c r="F31" s="30"/>
      <c r="G31" s="30"/>
      <c r="H31" s="30"/>
      <c r="I31" s="30"/>
      <c r="J31" s="30"/>
      <c r="K31" s="30"/>
      <c r="L31" s="34"/>
      <c r="M31" s="34"/>
      <c r="N31" s="41"/>
      <c r="O31" s="40"/>
    </row>
    <row r="32" spans="1:15" ht="38.25" x14ac:dyDescent="0.25">
      <c r="A32" s="9" t="s">
        <v>54</v>
      </c>
      <c r="B32" s="14" t="s">
        <v>24</v>
      </c>
      <c r="C32" s="11" t="s">
        <v>10</v>
      </c>
      <c r="D32" s="30"/>
      <c r="E32" s="30"/>
      <c r="F32" s="30"/>
      <c r="G32" s="30"/>
      <c r="H32" s="30"/>
      <c r="I32" s="30"/>
      <c r="J32" s="30"/>
      <c r="K32" s="30"/>
      <c r="L32" s="34"/>
      <c r="M32" s="34"/>
      <c r="N32" s="41"/>
      <c r="O32" s="40"/>
    </row>
    <row r="33" spans="1:15" x14ac:dyDescent="0.25">
      <c r="A33" s="9" t="s">
        <v>55</v>
      </c>
      <c r="B33" s="13" t="s">
        <v>56</v>
      </c>
      <c r="C33" s="11" t="s">
        <v>10</v>
      </c>
      <c r="D33" s="30"/>
      <c r="E33" s="30"/>
      <c r="F33" s="30"/>
      <c r="G33" s="30"/>
      <c r="H33" s="30"/>
      <c r="I33" s="30"/>
      <c r="J33" s="30"/>
      <c r="K33" s="30"/>
      <c r="L33" s="34"/>
      <c r="M33" s="34"/>
      <c r="N33" s="41"/>
      <c r="O33" s="40"/>
    </row>
    <row r="34" spans="1:15" x14ac:dyDescent="0.25">
      <c r="A34" s="9" t="s">
        <v>57</v>
      </c>
      <c r="B34" s="12" t="s">
        <v>58</v>
      </c>
      <c r="C34" s="11" t="s">
        <v>10</v>
      </c>
      <c r="D34" s="30">
        <f>D35</f>
        <v>92.950999999999993</v>
      </c>
      <c r="E34" s="30">
        <f>E35</f>
        <v>94.171000000000006</v>
      </c>
      <c r="F34" s="30">
        <f>F35</f>
        <v>96.668999999999997</v>
      </c>
      <c r="G34" s="30">
        <v>99.3</v>
      </c>
      <c r="H34" s="30">
        <f t="shared" ref="H34:M34" si="3">H35</f>
        <v>100.633</v>
      </c>
      <c r="I34" s="30">
        <f t="shared" si="3"/>
        <v>100.633</v>
      </c>
      <c r="J34" s="30">
        <f t="shared" si="3"/>
        <v>105.664</v>
      </c>
      <c r="K34" s="30">
        <f t="shared" si="3"/>
        <v>105.664</v>
      </c>
      <c r="L34" s="34">
        <f t="shared" si="3"/>
        <v>110.947</v>
      </c>
      <c r="M34" s="34">
        <f t="shared" si="3"/>
        <v>110.947</v>
      </c>
      <c r="N34" s="41">
        <f>D34+F34+H34+J34+L34</f>
        <v>506.86399999999998</v>
      </c>
      <c r="O34" s="44">
        <f>E34+G34+I34+K34+M34</f>
        <v>510.71499999999997</v>
      </c>
    </row>
    <row r="35" spans="1:15" ht="25.5" x14ac:dyDescent="0.25">
      <c r="A35" s="9" t="s">
        <v>59</v>
      </c>
      <c r="B35" s="13" t="s">
        <v>60</v>
      </c>
      <c r="C35" s="11" t="s">
        <v>10</v>
      </c>
      <c r="D35" s="30">
        <f>D41</f>
        <v>92.950999999999993</v>
      </c>
      <c r="E35" s="30">
        <f>E41</f>
        <v>94.171000000000006</v>
      </c>
      <c r="F35" s="30">
        <f>F41</f>
        <v>96.668999999999997</v>
      </c>
      <c r="G35" s="30">
        <v>99.3</v>
      </c>
      <c r="H35" s="30">
        <f t="shared" ref="H35:M35" si="4">H41</f>
        <v>100.633</v>
      </c>
      <c r="I35" s="30">
        <f t="shared" si="4"/>
        <v>100.633</v>
      </c>
      <c r="J35" s="30">
        <f t="shared" si="4"/>
        <v>105.664</v>
      </c>
      <c r="K35" s="30">
        <f t="shared" si="4"/>
        <v>105.664</v>
      </c>
      <c r="L35" s="34">
        <f t="shared" si="4"/>
        <v>110.947</v>
      </c>
      <c r="M35" s="34">
        <f t="shared" si="4"/>
        <v>110.947</v>
      </c>
      <c r="N35" s="41">
        <f>D35+F35+H35+J35+L35</f>
        <v>506.86399999999998</v>
      </c>
      <c r="O35" s="44">
        <f>E35+G35+I35+K35+M35</f>
        <v>510.71499999999997</v>
      </c>
    </row>
    <row r="36" spans="1:15" ht="25.5" x14ac:dyDescent="0.25">
      <c r="A36" s="9" t="s">
        <v>61</v>
      </c>
      <c r="B36" s="14" t="s">
        <v>62</v>
      </c>
      <c r="C36" s="11" t="s">
        <v>10</v>
      </c>
      <c r="D36" s="30"/>
      <c r="E36" s="30"/>
      <c r="F36" s="30"/>
      <c r="G36" s="30"/>
      <c r="H36" s="30"/>
      <c r="I36" s="30"/>
      <c r="J36" s="30"/>
      <c r="K36" s="30"/>
      <c r="L36" s="34"/>
      <c r="M36" s="34"/>
      <c r="N36" s="41"/>
      <c r="O36" s="40"/>
    </row>
    <row r="37" spans="1:15" ht="25.5" x14ac:dyDescent="0.25">
      <c r="A37" s="9" t="s">
        <v>63</v>
      </c>
      <c r="B37" s="14" t="s">
        <v>20</v>
      </c>
      <c r="C37" s="11" t="s">
        <v>10</v>
      </c>
      <c r="D37" s="30"/>
      <c r="E37" s="30"/>
      <c r="F37" s="30"/>
      <c r="G37" s="30"/>
      <c r="H37" s="30"/>
      <c r="I37" s="30"/>
      <c r="J37" s="30"/>
      <c r="K37" s="30"/>
      <c r="L37" s="34"/>
      <c r="M37" s="34"/>
      <c r="N37" s="41"/>
      <c r="O37" s="40"/>
    </row>
    <row r="38" spans="1:15" ht="25.5" x14ac:dyDescent="0.25">
      <c r="A38" s="9" t="s">
        <v>64</v>
      </c>
      <c r="B38" s="14" t="s">
        <v>22</v>
      </c>
      <c r="C38" s="11" t="s">
        <v>10</v>
      </c>
      <c r="D38" s="30"/>
      <c r="E38" s="30"/>
      <c r="F38" s="30"/>
      <c r="G38" s="30"/>
      <c r="H38" s="30"/>
      <c r="I38" s="30"/>
      <c r="J38" s="30"/>
      <c r="K38" s="30"/>
      <c r="L38" s="34"/>
      <c r="M38" s="34"/>
      <c r="N38" s="41"/>
      <c r="O38" s="40"/>
    </row>
    <row r="39" spans="1:15" ht="38.25" x14ac:dyDescent="0.25">
      <c r="A39" s="9" t="s">
        <v>65</v>
      </c>
      <c r="B39" s="14" t="s">
        <v>24</v>
      </c>
      <c r="C39" s="11" t="s">
        <v>10</v>
      </c>
      <c r="D39" s="30"/>
      <c r="E39" s="30"/>
      <c r="F39" s="30"/>
      <c r="G39" s="30"/>
      <c r="H39" s="30"/>
      <c r="I39" s="30"/>
      <c r="J39" s="30"/>
      <c r="K39" s="30"/>
      <c r="L39" s="34"/>
      <c r="M39" s="34"/>
      <c r="N39" s="41"/>
      <c r="O39" s="40"/>
    </row>
    <row r="40" spans="1:15" ht="22.5" customHeight="1" x14ac:dyDescent="0.25">
      <c r="A40" s="9" t="s">
        <v>66</v>
      </c>
      <c r="B40" s="14" t="s">
        <v>67</v>
      </c>
      <c r="C40" s="11" t="s">
        <v>10</v>
      </c>
      <c r="D40" s="30"/>
      <c r="E40" s="30"/>
      <c r="F40" s="30"/>
      <c r="G40" s="30"/>
      <c r="H40" s="30"/>
      <c r="I40" s="30"/>
      <c r="J40" s="30"/>
      <c r="K40" s="30"/>
      <c r="L40" s="34"/>
      <c r="M40" s="34"/>
      <c r="N40" s="41"/>
      <c r="O40" s="40"/>
    </row>
    <row r="41" spans="1:15" x14ac:dyDescent="0.25">
      <c r="A41" s="9" t="s">
        <v>68</v>
      </c>
      <c r="B41" s="14" t="s">
        <v>69</v>
      </c>
      <c r="C41" s="11" t="s">
        <v>10</v>
      </c>
      <c r="D41" s="30">
        <v>92.950999999999993</v>
      </c>
      <c r="E41" s="30">
        <f>92.951+1.22</f>
        <v>94.171000000000006</v>
      </c>
      <c r="F41" s="30">
        <v>96.668999999999997</v>
      </c>
      <c r="G41" s="30">
        <v>99.3</v>
      </c>
      <c r="H41" s="30">
        <v>100.633</v>
      </c>
      <c r="I41" s="30">
        <v>100.633</v>
      </c>
      <c r="J41" s="30">
        <v>105.664</v>
      </c>
      <c r="K41" s="30">
        <v>105.664</v>
      </c>
      <c r="L41" s="34">
        <v>110.947</v>
      </c>
      <c r="M41" s="34">
        <v>110.947</v>
      </c>
      <c r="N41" s="41">
        <f>D41+F41+H41+J41+L41</f>
        <v>506.86399999999998</v>
      </c>
      <c r="O41" s="44">
        <f>E41+G41+I41+K41+M41</f>
        <v>510.71499999999997</v>
      </c>
    </row>
    <row r="42" spans="1:15" ht="25.5" x14ac:dyDescent="0.25">
      <c r="A42" s="9" t="s">
        <v>70</v>
      </c>
      <c r="B42" s="14" t="s">
        <v>71</v>
      </c>
      <c r="C42" s="11" t="s">
        <v>10</v>
      </c>
      <c r="D42" s="30"/>
      <c r="E42" s="30"/>
      <c r="F42" s="30"/>
      <c r="G42" s="30"/>
      <c r="H42" s="30"/>
      <c r="I42" s="30"/>
      <c r="J42" s="30"/>
      <c r="K42" s="30"/>
      <c r="L42" s="34"/>
      <c r="M42" s="34"/>
      <c r="N42" s="41"/>
      <c r="O42" s="40"/>
    </row>
    <row r="43" spans="1:15" x14ac:dyDescent="0.25">
      <c r="A43" s="9" t="s">
        <v>72</v>
      </c>
      <c r="B43" s="14" t="s">
        <v>73</v>
      </c>
      <c r="C43" s="11" t="s">
        <v>10</v>
      </c>
      <c r="D43" s="30"/>
      <c r="E43" s="30"/>
      <c r="F43" s="30"/>
      <c r="G43" s="30"/>
      <c r="H43" s="30"/>
      <c r="I43" s="30"/>
      <c r="J43" s="30"/>
      <c r="K43" s="30"/>
      <c r="L43" s="34"/>
      <c r="M43" s="34"/>
      <c r="N43" s="41"/>
      <c r="O43" s="40"/>
    </row>
    <row r="44" spans="1:15" x14ac:dyDescent="0.25">
      <c r="A44" s="9" t="s">
        <v>74</v>
      </c>
      <c r="B44" s="14" t="s">
        <v>43</v>
      </c>
      <c r="C44" s="11" t="s">
        <v>10</v>
      </c>
      <c r="D44" s="30"/>
      <c r="E44" s="30"/>
      <c r="F44" s="30"/>
      <c r="G44" s="30"/>
      <c r="H44" s="30"/>
      <c r="I44" s="30"/>
      <c r="J44" s="30"/>
      <c r="K44" s="30"/>
      <c r="L44" s="34"/>
      <c r="M44" s="34"/>
      <c r="N44" s="41"/>
      <c r="O44" s="40"/>
    </row>
    <row r="45" spans="1:15" ht="25.5" x14ac:dyDescent="0.25">
      <c r="A45" s="9" t="s">
        <v>75</v>
      </c>
      <c r="B45" s="14" t="s">
        <v>76</v>
      </c>
      <c r="C45" s="11" t="s">
        <v>10</v>
      </c>
      <c r="D45" s="30"/>
      <c r="E45" s="30"/>
      <c r="F45" s="30"/>
      <c r="G45" s="30"/>
      <c r="H45" s="30"/>
      <c r="I45" s="30"/>
      <c r="J45" s="30"/>
      <c r="K45" s="30"/>
      <c r="L45" s="34"/>
      <c r="M45" s="34"/>
      <c r="N45" s="41"/>
      <c r="O45" s="40"/>
    </row>
    <row r="46" spans="1:15" ht="23.25" customHeight="1" x14ac:dyDescent="0.25">
      <c r="A46" s="9" t="s">
        <v>77</v>
      </c>
      <c r="B46" s="15" t="s">
        <v>47</v>
      </c>
      <c r="C46" s="11" t="s">
        <v>10</v>
      </c>
      <c r="D46" s="30"/>
      <c r="E46" s="30"/>
      <c r="F46" s="30"/>
      <c r="G46" s="30"/>
      <c r="H46" s="30"/>
      <c r="I46" s="30"/>
      <c r="J46" s="30"/>
      <c r="K46" s="30"/>
      <c r="L46" s="34"/>
      <c r="M46" s="34"/>
      <c r="N46" s="41"/>
      <c r="O46" s="40"/>
    </row>
    <row r="47" spans="1:15" x14ac:dyDescent="0.25">
      <c r="A47" s="9" t="s">
        <v>78</v>
      </c>
      <c r="B47" s="16" t="s">
        <v>49</v>
      </c>
      <c r="C47" s="11" t="s">
        <v>10</v>
      </c>
      <c r="D47" s="30"/>
      <c r="E47" s="30"/>
      <c r="F47" s="30"/>
      <c r="G47" s="30"/>
      <c r="H47" s="30"/>
      <c r="I47" s="30"/>
      <c r="J47" s="30"/>
      <c r="K47" s="30"/>
      <c r="L47" s="34"/>
      <c r="M47" s="34"/>
      <c r="N47" s="41"/>
      <c r="O47" s="40"/>
    </row>
    <row r="48" spans="1:15" x14ac:dyDescent="0.25">
      <c r="A48" s="9" t="s">
        <v>79</v>
      </c>
      <c r="B48" s="13" t="s">
        <v>80</v>
      </c>
      <c r="C48" s="11" t="s">
        <v>10</v>
      </c>
      <c r="D48" s="30"/>
      <c r="E48" s="30"/>
      <c r="F48" s="30"/>
      <c r="G48" s="30"/>
      <c r="H48" s="30"/>
      <c r="I48" s="30"/>
      <c r="J48" s="30"/>
      <c r="K48" s="30"/>
      <c r="L48" s="34"/>
      <c r="M48" s="34"/>
      <c r="N48" s="41"/>
      <c r="O48" s="40"/>
    </row>
    <row r="49" spans="1:15" ht="25.5" x14ac:dyDescent="0.25">
      <c r="A49" s="9" t="s">
        <v>81</v>
      </c>
      <c r="B49" s="13" t="s">
        <v>82</v>
      </c>
      <c r="C49" s="11" t="s">
        <v>10</v>
      </c>
      <c r="D49" s="30"/>
      <c r="E49" s="30"/>
      <c r="F49" s="30"/>
      <c r="G49" s="30"/>
      <c r="H49" s="30"/>
      <c r="I49" s="30"/>
      <c r="J49" s="30"/>
      <c r="K49" s="30"/>
      <c r="L49" s="34"/>
      <c r="M49" s="34"/>
      <c r="N49" s="41"/>
      <c r="O49" s="40"/>
    </row>
    <row r="50" spans="1:15" ht="25.5" x14ac:dyDescent="0.25">
      <c r="A50" s="9" t="s">
        <v>83</v>
      </c>
      <c r="B50" s="14" t="s">
        <v>62</v>
      </c>
      <c r="C50" s="11" t="s">
        <v>10</v>
      </c>
      <c r="D50" s="30"/>
      <c r="E50" s="30"/>
      <c r="F50" s="30"/>
      <c r="G50" s="30"/>
      <c r="H50" s="30"/>
      <c r="I50" s="30"/>
      <c r="J50" s="30"/>
      <c r="K50" s="30"/>
      <c r="L50" s="34"/>
      <c r="M50" s="34"/>
      <c r="N50" s="41"/>
      <c r="O50" s="40"/>
    </row>
    <row r="51" spans="1:15" ht="25.5" x14ac:dyDescent="0.25">
      <c r="A51" s="9" t="s">
        <v>84</v>
      </c>
      <c r="B51" s="14" t="s">
        <v>20</v>
      </c>
      <c r="C51" s="11" t="s">
        <v>10</v>
      </c>
      <c r="D51" s="30"/>
      <c r="E51" s="30"/>
      <c r="F51" s="30"/>
      <c r="G51" s="30"/>
      <c r="H51" s="30"/>
      <c r="I51" s="30"/>
      <c r="J51" s="30"/>
      <c r="K51" s="30"/>
      <c r="L51" s="34"/>
      <c r="M51" s="34"/>
      <c r="N51" s="41"/>
      <c r="O51" s="40"/>
    </row>
    <row r="52" spans="1:15" ht="25.5" x14ac:dyDescent="0.25">
      <c r="A52" s="9" t="s">
        <v>85</v>
      </c>
      <c r="B52" s="14" t="s">
        <v>22</v>
      </c>
      <c r="C52" s="11" t="s">
        <v>10</v>
      </c>
      <c r="D52" s="30"/>
      <c r="E52" s="30"/>
      <c r="F52" s="30"/>
      <c r="G52" s="30"/>
      <c r="H52" s="30"/>
      <c r="I52" s="30"/>
      <c r="J52" s="30"/>
      <c r="K52" s="30"/>
      <c r="L52" s="34"/>
      <c r="M52" s="34"/>
      <c r="N52" s="41"/>
      <c r="O52" s="40"/>
    </row>
    <row r="53" spans="1:15" ht="38.25" x14ac:dyDescent="0.25">
      <c r="A53" s="9" t="s">
        <v>86</v>
      </c>
      <c r="B53" s="14" t="s">
        <v>24</v>
      </c>
      <c r="C53" s="11" t="s">
        <v>10</v>
      </c>
      <c r="D53" s="30"/>
      <c r="E53" s="30"/>
      <c r="F53" s="30"/>
      <c r="G53" s="30"/>
      <c r="H53" s="30"/>
      <c r="I53" s="30"/>
      <c r="J53" s="30"/>
      <c r="K53" s="30"/>
      <c r="L53" s="34"/>
      <c r="M53" s="34"/>
      <c r="N53" s="41"/>
      <c r="O53" s="40"/>
    </row>
    <row r="54" spans="1:15" ht="19.5" customHeight="1" x14ac:dyDescent="0.25">
      <c r="A54" s="9" t="s">
        <v>87</v>
      </c>
      <c r="B54" s="14" t="s">
        <v>67</v>
      </c>
      <c r="C54" s="11" t="s">
        <v>10</v>
      </c>
      <c r="D54" s="30"/>
      <c r="E54" s="30"/>
      <c r="F54" s="30"/>
      <c r="G54" s="30"/>
      <c r="H54" s="30"/>
      <c r="I54" s="30"/>
      <c r="J54" s="30"/>
      <c r="K54" s="30"/>
      <c r="L54" s="34"/>
      <c r="M54" s="34"/>
      <c r="N54" s="41"/>
      <c r="O54" s="40"/>
    </row>
    <row r="55" spans="1:15" x14ac:dyDescent="0.25">
      <c r="A55" s="9" t="s">
        <v>88</v>
      </c>
      <c r="B55" s="14" t="s">
        <v>69</v>
      </c>
      <c r="C55" s="11" t="s">
        <v>10</v>
      </c>
      <c r="D55" s="30"/>
      <c r="E55" s="30"/>
      <c r="F55" s="30"/>
      <c r="G55" s="30"/>
      <c r="H55" s="30"/>
      <c r="I55" s="30"/>
      <c r="J55" s="30"/>
      <c r="K55" s="30"/>
      <c r="L55" s="34"/>
      <c r="M55" s="34"/>
      <c r="N55" s="41"/>
      <c r="O55" s="40"/>
    </row>
    <row r="56" spans="1:15" ht="25.5" x14ac:dyDescent="0.25">
      <c r="A56" s="9" t="s">
        <v>89</v>
      </c>
      <c r="B56" s="14" t="s">
        <v>71</v>
      </c>
      <c r="C56" s="11" t="s">
        <v>10</v>
      </c>
      <c r="D56" s="30"/>
      <c r="E56" s="30"/>
      <c r="F56" s="30"/>
      <c r="G56" s="30"/>
      <c r="H56" s="30"/>
      <c r="I56" s="30"/>
      <c r="J56" s="30"/>
      <c r="K56" s="30"/>
      <c r="L56" s="34"/>
      <c r="M56" s="34"/>
      <c r="N56" s="41"/>
      <c r="O56" s="40"/>
    </row>
    <row r="57" spans="1:15" x14ac:dyDescent="0.25">
      <c r="A57" s="9" t="s">
        <v>90</v>
      </c>
      <c r="B57" s="14" t="s">
        <v>73</v>
      </c>
      <c r="C57" s="11" t="s">
        <v>10</v>
      </c>
      <c r="D57" s="30"/>
      <c r="E57" s="30"/>
      <c r="F57" s="30"/>
      <c r="G57" s="30"/>
      <c r="H57" s="30"/>
      <c r="I57" s="30"/>
      <c r="J57" s="30"/>
      <c r="K57" s="30"/>
      <c r="L57" s="34"/>
      <c r="M57" s="34"/>
      <c r="N57" s="41"/>
      <c r="O57" s="40"/>
    </row>
    <row r="58" spans="1:15" x14ac:dyDescent="0.25">
      <c r="A58" s="9" t="s">
        <v>91</v>
      </c>
      <c r="B58" s="14" t="s">
        <v>43</v>
      </c>
      <c r="C58" s="11" t="s">
        <v>10</v>
      </c>
      <c r="D58" s="30"/>
      <c r="E58" s="30"/>
      <c r="F58" s="30"/>
      <c r="G58" s="30"/>
      <c r="H58" s="30"/>
      <c r="I58" s="30"/>
      <c r="J58" s="30"/>
      <c r="K58" s="30"/>
      <c r="L58" s="34"/>
      <c r="M58" s="34"/>
      <c r="N58" s="41"/>
      <c r="O58" s="40"/>
    </row>
    <row r="59" spans="1:15" ht="25.5" x14ac:dyDescent="0.25">
      <c r="A59" s="9" t="s">
        <v>92</v>
      </c>
      <c r="B59" s="14" t="s">
        <v>76</v>
      </c>
      <c r="C59" s="11" t="s">
        <v>10</v>
      </c>
      <c r="D59" s="30"/>
      <c r="E59" s="30"/>
      <c r="F59" s="30"/>
      <c r="G59" s="30"/>
      <c r="H59" s="30"/>
      <c r="I59" s="30"/>
      <c r="J59" s="30"/>
      <c r="K59" s="30"/>
      <c r="L59" s="34"/>
      <c r="M59" s="34"/>
      <c r="N59" s="41"/>
      <c r="O59" s="40"/>
    </row>
    <row r="60" spans="1:15" x14ac:dyDescent="0.25">
      <c r="A60" s="9" t="s">
        <v>93</v>
      </c>
      <c r="B60" s="16" t="s">
        <v>47</v>
      </c>
      <c r="C60" s="11" t="s">
        <v>10</v>
      </c>
      <c r="D60" s="30"/>
      <c r="E60" s="30"/>
      <c r="F60" s="30"/>
      <c r="G60" s="30"/>
      <c r="H60" s="30"/>
      <c r="I60" s="30"/>
      <c r="J60" s="30"/>
      <c r="K60" s="30"/>
      <c r="L60" s="34"/>
      <c r="M60" s="34"/>
      <c r="N60" s="41"/>
      <c r="O60" s="40"/>
    </row>
    <row r="61" spans="1:15" x14ac:dyDescent="0.25">
      <c r="A61" s="9" t="s">
        <v>94</v>
      </c>
      <c r="B61" s="16" t="s">
        <v>49</v>
      </c>
      <c r="C61" s="11" t="s">
        <v>10</v>
      </c>
      <c r="D61" s="30"/>
      <c r="E61" s="30"/>
      <c r="F61" s="30"/>
      <c r="G61" s="30"/>
      <c r="H61" s="30"/>
      <c r="I61" s="30"/>
      <c r="J61" s="30"/>
      <c r="K61" s="30"/>
      <c r="L61" s="34"/>
      <c r="M61" s="34"/>
      <c r="N61" s="41"/>
      <c r="O61" s="40"/>
    </row>
    <row r="62" spans="1:15" x14ac:dyDescent="0.25">
      <c r="A62" s="9" t="s">
        <v>95</v>
      </c>
      <c r="B62" s="12" t="s">
        <v>96</v>
      </c>
      <c r="C62" s="11" t="s">
        <v>10</v>
      </c>
      <c r="D62" s="30">
        <f t="shared" ref="D62:L62" si="5">(D17+D41+D76)*0.2</f>
        <v>21.956</v>
      </c>
      <c r="E62" s="30">
        <f>(E17+E41+E76)*0.2</f>
        <v>21.956</v>
      </c>
      <c r="F62" s="30">
        <f t="shared" si="5"/>
        <v>22.834</v>
      </c>
      <c r="G62" s="30">
        <f t="shared" si="5"/>
        <v>24.452000000000002</v>
      </c>
      <c r="H62" s="30">
        <f t="shared" si="5"/>
        <v>23.766999999999999</v>
      </c>
      <c r="I62" s="30">
        <f>(I17+I41+I76)*0.2</f>
        <v>23.766999999999999</v>
      </c>
      <c r="J62" s="30">
        <f t="shared" si="5"/>
        <v>24.919</v>
      </c>
      <c r="K62" s="30">
        <f>(K17+K41+K76)*0.2</f>
        <v>24.919</v>
      </c>
      <c r="L62" s="34">
        <f t="shared" si="5"/>
        <v>26.126999999999999</v>
      </c>
      <c r="M62" s="34">
        <f>(M17+M41+M76)*0.2</f>
        <v>26.126999999999999</v>
      </c>
      <c r="N62" s="41">
        <f>D62+F62+H62+J62+L62</f>
        <v>119.60299999999999</v>
      </c>
      <c r="O62" s="44">
        <f>E62+G62+I62+K62+M62</f>
        <v>121.221</v>
      </c>
    </row>
    <row r="63" spans="1:15" x14ac:dyDescent="0.25">
      <c r="A63" s="9" t="s">
        <v>97</v>
      </c>
      <c r="B63" s="12" t="s">
        <v>98</v>
      </c>
      <c r="C63" s="11" t="s">
        <v>10</v>
      </c>
      <c r="D63" s="30"/>
      <c r="E63" s="30"/>
      <c r="F63" s="30"/>
      <c r="G63" s="30"/>
      <c r="H63" s="30"/>
      <c r="I63" s="30"/>
      <c r="J63" s="30"/>
      <c r="K63" s="30"/>
      <c r="L63" s="34"/>
      <c r="M63" s="34"/>
      <c r="N63" s="41"/>
      <c r="O63" s="40"/>
    </row>
    <row r="64" spans="1:15" x14ac:dyDescent="0.25">
      <c r="A64" s="9" t="s">
        <v>99</v>
      </c>
      <c r="B64" s="13" t="s">
        <v>100</v>
      </c>
      <c r="C64" s="11" t="s">
        <v>10</v>
      </c>
      <c r="D64" s="30"/>
      <c r="E64" s="30"/>
      <c r="F64" s="30"/>
      <c r="G64" s="30"/>
      <c r="H64" s="30"/>
      <c r="I64" s="30"/>
      <c r="J64" s="30"/>
      <c r="K64" s="30"/>
      <c r="L64" s="34"/>
      <c r="M64" s="34"/>
      <c r="N64" s="41"/>
      <c r="O64" s="40"/>
    </row>
    <row r="65" spans="1:15" x14ac:dyDescent="0.25">
      <c r="A65" s="9" t="s">
        <v>101</v>
      </c>
      <c r="B65" s="13" t="s">
        <v>102</v>
      </c>
      <c r="C65" s="11" t="s">
        <v>10</v>
      </c>
      <c r="D65" s="30"/>
      <c r="E65" s="30"/>
      <c r="F65" s="30"/>
      <c r="G65" s="30"/>
      <c r="H65" s="30"/>
      <c r="I65" s="30"/>
      <c r="J65" s="30"/>
      <c r="K65" s="30"/>
      <c r="L65" s="34"/>
      <c r="M65" s="34"/>
      <c r="N65" s="41"/>
      <c r="O65" s="40"/>
    </row>
    <row r="66" spans="1:15" x14ac:dyDescent="0.25">
      <c r="A66" s="9" t="s">
        <v>103</v>
      </c>
      <c r="B66" s="10" t="s">
        <v>104</v>
      </c>
      <c r="C66" s="11" t="s">
        <v>10</v>
      </c>
      <c r="D66" s="30">
        <f t="shared" ref="D66:L66" si="6">D76</f>
        <v>5.5780000000000003</v>
      </c>
      <c r="E66" s="30">
        <f>E76</f>
        <v>4.3579999999999997</v>
      </c>
      <c r="F66" s="30">
        <f t="shared" si="6"/>
        <v>5.851</v>
      </c>
      <c r="G66" s="30">
        <v>7.1280000000000001</v>
      </c>
      <c r="H66" s="30">
        <f t="shared" si="6"/>
        <v>6.1349999999999998</v>
      </c>
      <c r="I66" s="30">
        <f>I76</f>
        <v>6.1349999999999998</v>
      </c>
      <c r="J66" s="30">
        <f t="shared" si="6"/>
        <v>6.43</v>
      </c>
      <c r="K66" s="30">
        <f>K76</f>
        <v>6.43</v>
      </c>
      <c r="L66" s="34">
        <f t="shared" si="6"/>
        <v>6.7370000000000001</v>
      </c>
      <c r="M66" s="34">
        <f>M76</f>
        <v>6.7370000000000001</v>
      </c>
      <c r="N66" s="41">
        <f>D66+F66+H66+J66+L66</f>
        <v>30.731000000000002</v>
      </c>
      <c r="O66" s="44">
        <f>E66+G66+I66+K66+M66</f>
        <v>30.788</v>
      </c>
    </row>
    <row r="67" spans="1:15" x14ac:dyDescent="0.25">
      <c r="A67" s="9" t="s">
        <v>105</v>
      </c>
      <c r="B67" s="12" t="s">
        <v>106</v>
      </c>
      <c r="C67" s="11" t="s">
        <v>10</v>
      </c>
      <c r="D67" s="30"/>
      <c r="E67" s="30"/>
      <c r="F67" s="30"/>
      <c r="G67" s="30"/>
      <c r="H67" s="30"/>
      <c r="I67" s="30"/>
      <c r="J67" s="30"/>
      <c r="K67" s="30"/>
      <c r="L67" s="34"/>
      <c r="M67" s="34"/>
      <c r="N67" s="41"/>
      <c r="O67" s="40"/>
    </row>
    <row r="68" spans="1:15" x14ac:dyDescent="0.25">
      <c r="A68" s="9" t="s">
        <v>107</v>
      </c>
      <c r="B68" s="12" t="s">
        <v>108</v>
      </c>
      <c r="C68" s="11" t="s">
        <v>10</v>
      </c>
      <c r="D68" s="30"/>
      <c r="E68" s="30"/>
      <c r="F68" s="30"/>
      <c r="G68" s="30"/>
      <c r="H68" s="30"/>
      <c r="I68" s="30"/>
      <c r="J68" s="30"/>
      <c r="K68" s="30"/>
      <c r="L68" s="34"/>
      <c r="M68" s="34"/>
      <c r="N68" s="41"/>
      <c r="O68" s="40"/>
    </row>
    <row r="69" spans="1:15" x14ac:dyDescent="0.25">
      <c r="A69" s="9" t="s">
        <v>109</v>
      </c>
      <c r="B69" s="12" t="s">
        <v>110</v>
      </c>
      <c r="C69" s="11" t="s">
        <v>10</v>
      </c>
      <c r="D69" s="30"/>
      <c r="E69" s="30"/>
      <c r="F69" s="30"/>
      <c r="G69" s="30"/>
      <c r="H69" s="30"/>
      <c r="I69" s="30"/>
      <c r="J69" s="30"/>
      <c r="K69" s="30"/>
      <c r="L69" s="34"/>
      <c r="M69" s="34"/>
      <c r="N69" s="41"/>
      <c r="O69" s="40"/>
    </row>
    <row r="70" spans="1:15" x14ac:dyDescent="0.25">
      <c r="A70" s="9" t="s">
        <v>111</v>
      </c>
      <c r="B70" s="12" t="s">
        <v>112</v>
      </c>
      <c r="C70" s="11" t="s">
        <v>10</v>
      </c>
      <c r="D70" s="30"/>
      <c r="E70" s="30"/>
      <c r="F70" s="30"/>
      <c r="G70" s="30"/>
      <c r="H70" s="30"/>
      <c r="I70" s="30"/>
      <c r="J70" s="30"/>
      <c r="K70" s="30"/>
      <c r="L70" s="34"/>
      <c r="M70" s="34"/>
      <c r="N70" s="41"/>
      <c r="O70" s="40"/>
    </row>
    <row r="71" spans="1:15" x14ac:dyDescent="0.25">
      <c r="A71" s="9" t="s">
        <v>113</v>
      </c>
      <c r="B71" s="12" t="s">
        <v>114</v>
      </c>
      <c r="C71" s="11" t="s">
        <v>10</v>
      </c>
      <c r="D71" s="30"/>
      <c r="E71" s="30"/>
      <c r="F71" s="30"/>
      <c r="G71" s="30"/>
      <c r="H71" s="30"/>
      <c r="I71" s="30"/>
      <c r="J71" s="30"/>
      <c r="K71" s="30"/>
      <c r="L71" s="34"/>
      <c r="M71" s="34"/>
      <c r="N71" s="41"/>
      <c r="O71" s="40"/>
    </row>
    <row r="72" spans="1:15" x14ac:dyDescent="0.25">
      <c r="A72" s="9" t="s">
        <v>115</v>
      </c>
      <c r="B72" s="13" t="s">
        <v>116</v>
      </c>
      <c r="C72" s="11" t="s">
        <v>10</v>
      </c>
      <c r="D72" s="30"/>
      <c r="E72" s="30"/>
      <c r="F72" s="30"/>
      <c r="G72" s="30"/>
      <c r="H72" s="30"/>
      <c r="I72" s="30"/>
      <c r="J72" s="30"/>
      <c r="K72" s="30"/>
      <c r="L72" s="34"/>
      <c r="M72" s="34"/>
      <c r="N72" s="41"/>
      <c r="O72" s="40"/>
    </row>
    <row r="73" spans="1:15" ht="25.5" x14ac:dyDescent="0.25">
      <c r="A73" s="9" t="s">
        <v>117</v>
      </c>
      <c r="B73" s="14" t="s">
        <v>118</v>
      </c>
      <c r="C73" s="11" t="s">
        <v>10</v>
      </c>
      <c r="D73" s="30"/>
      <c r="E73" s="30"/>
      <c r="F73" s="30"/>
      <c r="G73" s="30"/>
      <c r="H73" s="30"/>
      <c r="I73" s="30"/>
      <c r="J73" s="30"/>
      <c r="K73" s="30"/>
      <c r="L73" s="34"/>
      <c r="M73" s="34"/>
      <c r="N73" s="41"/>
      <c r="O73" s="40"/>
    </row>
    <row r="74" spans="1:15" ht="25.5" x14ac:dyDescent="0.25">
      <c r="A74" s="9" t="s">
        <v>119</v>
      </c>
      <c r="B74" s="13" t="s">
        <v>120</v>
      </c>
      <c r="C74" s="11" t="s">
        <v>10</v>
      </c>
      <c r="D74" s="30"/>
      <c r="E74" s="30"/>
      <c r="F74" s="30"/>
      <c r="G74" s="30"/>
      <c r="H74" s="30"/>
      <c r="I74" s="30"/>
      <c r="J74" s="30"/>
      <c r="K74" s="30"/>
      <c r="L74" s="34"/>
      <c r="M74" s="34"/>
      <c r="N74" s="41"/>
      <c r="O74" s="40"/>
    </row>
    <row r="75" spans="1:15" ht="38.25" x14ac:dyDescent="0.25">
      <c r="A75" s="9" t="s">
        <v>121</v>
      </c>
      <c r="B75" s="14" t="s">
        <v>122</v>
      </c>
      <c r="C75" s="11" t="s">
        <v>10</v>
      </c>
      <c r="D75" s="30"/>
      <c r="E75" s="30"/>
      <c r="F75" s="30"/>
      <c r="G75" s="30"/>
      <c r="H75" s="30"/>
      <c r="I75" s="30"/>
      <c r="J75" s="30"/>
      <c r="K75" s="30"/>
      <c r="L75" s="34"/>
      <c r="M75" s="34"/>
      <c r="N75" s="41"/>
      <c r="O75" s="40"/>
    </row>
    <row r="76" spans="1:15" x14ac:dyDescent="0.25">
      <c r="A76" s="9" t="s">
        <v>123</v>
      </c>
      <c r="B76" s="12" t="s">
        <v>124</v>
      </c>
      <c r="C76" s="11" t="s">
        <v>10</v>
      </c>
      <c r="D76" s="30">
        <v>5.5780000000000003</v>
      </c>
      <c r="E76" s="30">
        <v>4.3579999999999997</v>
      </c>
      <c r="F76" s="30">
        <v>5.851</v>
      </c>
      <c r="G76" s="30">
        <f>7.128</f>
        <v>7.1280000000000001</v>
      </c>
      <c r="H76" s="30">
        <v>6.1349999999999998</v>
      </c>
      <c r="I76" s="30">
        <v>6.1349999999999998</v>
      </c>
      <c r="J76" s="30">
        <v>6.43</v>
      </c>
      <c r="K76" s="30">
        <v>6.43</v>
      </c>
      <c r="L76" s="34">
        <v>6.7370000000000001</v>
      </c>
      <c r="M76" s="34">
        <v>6.7370000000000001</v>
      </c>
      <c r="N76" s="41">
        <f>D76+F76+H76+J76+L76</f>
        <v>30.731000000000002</v>
      </c>
      <c r="O76" s="44">
        <f>E76+G76+I76+K76+M76</f>
        <v>30.788</v>
      </c>
    </row>
    <row r="77" spans="1:15" ht="15.75" thickBot="1" x14ac:dyDescent="0.3">
      <c r="A77" s="18" t="s">
        <v>125</v>
      </c>
      <c r="B77" s="19" t="s">
        <v>126</v>
      </c>
      <c r="C77" s="20" t="s">
        <v>10</v>
      </c>
      <c r="D77" s="31"/>
      <c r="E77" s="31"/>
      <c r="F77" s="31"/>
      <c r="G77" s="31"/>
      <c r="H77" s="31"/>
      <c r="I77" s="31"/>
      <c r="J77" s="31"/>
      <c r="K77" s="31"/>
      <c r="L77" s="35"/>
      <c r="M77" s="35"/>
      <c r="N77" s="42"/>
      <c r="O77" s="43"/>
    </row>
    <row r="78" spans="1:15" x14ac:dyDescent="0.25">
      <c r="A78" s="23"/>
      <c r="B78" s="24"/>
      <c r="C78" s="25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</row>
    <row r="79" spans="1:15" x14ac:dyDescent="0.25">
      <c r="B79" s="21" t="s">
        <v>131</v>
      </c>
      <c r="C79" s="21"/>
      <c r="D79" s="21"/>
      <c r="E79" s="21"/>
      <c r="F79" s="21"/>
      <c r="G79" s="21"/>
      <c r="H79" s="21"/>
      <c r="I79" s="21"/>
      <c r="J79" s="21" t="s">
        <v>132</v>
      </c>
      <c r="K79" s="21"/>
      <c r="L79" s="21"/>
      <c r="M79" s="21"/>
    </row>
  </sheetData>
  <mergeCells count="14">
    <mergeCell ref="A8:B8"/>
    <mergeCell ref="F5:G5"/>
    <mergeCell ref="N5:O5"/>
    <mergeCell ref="A1:O1"/>
    <mergeCell ref="A2:O2"/>
    <mergeCell ref="A3:O3"/>
    <mergeCell ref="A4:O4"/>
    <mergeCell ref="A5:A6"/>
    <mergeCell ref="B5:B6"/>
    <mergeCell ref="C5:C6"/>
    <mergeCell ref="D5:E5"/>
    <mergeCell ref="H5:I5"/>
    <mergeCell ref="J5:K5"/>
    <mergeCell ref="L5:M5"/>
  </mergeCells>
  <pageMargins left="0.31496062992125984" right="0.11811023622047245" top="0.15748031496062992" bottom="0.15748031496062992" header="0.31496062992125984" footer="0.31496062992125984"/>
  <pageSetup paperSize="9" scale="4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корректировка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MenskayaMV</dc:creator>
  <cp:lastModifiedBy>MenskayaMV</cp:lastModifiedBy>
  <cp:lastPrinted>2023-03-03T06:59:19Z</cp:lastPrinted>
  <dcterms:created xsi:type="dcterms:W3CDTF">2019-11-11T11:27:30Z</dcterms:created>
  <dcterms:modified xsi:type="dcterms:W3CDTF">2023-03-03T06:59:23Z</dcterms:modified>
</cp:coreProperties>
</file>