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FD6CEBAB-27A0-418F-985B-49A49A57150E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Лист1!$A$24:$CF$24</definedName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Лист1!#REF!</definedName>
    <definedName name="sub_5001" localSheetId="0">Лист1!$A$11</definedName>
    <definedName name="_xlnm.Print_Area" localSheetId="0">Лист1!$A$1:$AL$204</definedName>
  </definedNames>
  <calcPr calcId="181029"/>
</workbook>
</file>

<file path=xl/calcChain.xml><?xml version="1.0" encoding="utf-8"?>
<calcChain xmlns="http://schemas.openxmlformats.org/spreadsheetml/2006/main">
  <c r="AK188" i="1" l="1"/>
  <c r="AJ188" i="1"/>
  <c r="AI188" i="1"/>
  <c r="AH188" i="1"/>
  <c r="AG188" i="1"/>
  <c r="AL107" i="1"/>
  <c r="AK107" i="1"/>
  <c r="AJ107" i="1"/>
  <c r="AI107" i="1"/>
  <c r="AH107" i="1"/>
  <c r="AG107" i="1"/>
  <c r="AA24" i="1"/>
  <c r="AA21" i="1" s="1"/>
  <c r="AB24" i="1"/>
  <c r="AB21" i="1" s="1"/>
  <c r="S23" i="1" l="1"/>
  <c r="AF85" i="1"/>
  <c r="AF84" i="1" s="1"/>
  <c r="AF83" i="1" s="1"/>
  <c r="AF82" i="1" s="1"/>
  <c r="AF81" i="1" s="1"/>
  <c r="AF80" i="1" s="1"/>
  <c r="AF79" i="1" s="1"/>
  <c r="AF78" i="1" s="1"/>
  <c r="AF77" i="1" s="1"/>
  <c r="AL85" i="1"/>
  <c r="AK85" i="1"/>
  <c r="AJ85" i="1"/>
  <c r="AI85" i="1"/>
  <c r="AH85" i="1"/>
  <c r="AG85" i="1"/>
  <c r="AL84" i="1"/>
  <c r="AK84" i="1"/>
  <c r="AJ84" i="1"/>
  <c r="AI84" i="1"/>
  <c r="AH84" i="1"/>
  <c r="AG84" i="1"/>
  <c r="AL83" i="1"/>
  <c r="AK83" i="1"/>
  <c r="AJ83" i="1"/>
  <c r="AI83" i="1"/>
  <c r="AH83" i="1"/>
  <c r="AG83" i="1"/>
  <c r="AL82" i="1"/>
  <c r="AK82" i="1"/>
  <c r="AJ82" i="1"/>
  <c r="AI82" i="1"/>
  <c r="AH82" i="1"/>
  <c r="AG82" i="1"/>
  <c r="AL81" i="1"/>
  <c r="AK81" i="1"/>
  <c r="AJ81" i="1"/>
  <c r="AI81" i="1"/>
  <c r="AH81" i="1"/>
  <c r="AG81" i="1"/>
  <c r="AL80" i="1"/>
  <c r="AK80" i="1"/>
  <c r="AJ80" i="1"/>
  <c r="AI80" i="1"/>
  <c r="AH80" i="1"/>
  <c r="AG80" i="1"/>
  <c r="AL79" i="1"/>
  <c r="AK79" i="1"/>
  <c r="AJ79" i="1"/>
  <c r="AI79" i="1"/>
  <c r="AH79" i="1"/>
  <c r="AG79" i="1"/>
  <c r="AL78" i="1"/>
  <c r="AK78" i="1"/>
  <c r="AJ78" i="1"/>
  <c r="AI78" i="1"/>
  <c r="AH78" i="1"/>
  <c r="AG78" i="1"/>
  <c r="AL77" i="1"/>
  <c r="AK77" i="1"/>
  <c r="AJ77" i="1"/>
  <c r="AI77" i="1"/>
  <c r="AH77" i="1"/>
  <c r="AG77" i="1"/>
  <c r="AL73" i="1"/>
  <c r="AK73" i="1"/>
  <c r="AJ73" i="1"/>
  <c r="AI73" i="1"/>
  <c r="AH73" i="1"/>
  <c r="AG73" i="1"/>
  <c r="AL72" i="1"/>
  <c r="AK72" i="1"/>
  <c r="AJ72" i="1"/>
  <c r="AI72" i="1"/>
  <c r="AH72" i="1"/>
  <c r="AG72" i="1"/>
  <c r="AL71" i="1"/>
  <c r="AK71" i="1"/>
  <c r="AJ71" i="1"/>
  <c r="AI71" i="1"/>
  <c r="AH71" i="1"/>
  <c r="AG71" i="1"/>
  <c r="AL70" i="1"/>
  <c r="AK70" i="1"/>
  <c r="AJ70" i="1"/>
  <c r="AI70" i="1"/>
  <c r="AH70" i="1"/>
  <c r="AG70" i="1"/>
  <c r="AL69" i="1"/>
  <c r="AK69" i="1"/>
  <c r="AJ69" i="1"/>
  <c r="AI69" i="1"/>
  <c r="AH69" i="1"/>
  <c r="AG69" i="1"/>
  <c r="AL68" i="1"/>
  <c r="AK68" i="1"/>
  <c r="AJ68" i="1"/>
  <c r="AI68" i="1"/>
  <c r="AH68" i="1"/>
  <c r="AG68" i="1"/>
  <c r="AL67" i="1"/>
  <c r="AK67" i="1"/>
  <c r="AJ67" i="1"/>
  <c r="AI67" i="1"/>
  <c r="AH67" i="1"/>
  <c r="AG67" i="1"/>
  <c r="AL66" i="1"/>
  <c r="AK66" i="1"/>
  <c r="AJ66" i="1"/>
  <c r="AI66" i="1"/>
  <c r="AH66" i="1"/>
  <c r="AG66" i="1"/>
  <c r="AL65" i="1"/>
  <c r="AK65" i="1"/>
  <c r="AJ65" i="1"/>
  <c r="AI65" i="1"/>
  <c r="AH65" i="1"/>
  <c r="AG65" i="1"/>
  <c r="AL64" i="1"/>
  <c r="AK64" i="1"/>
  <c r="AJ64" i="1"/>
  <c r="AI64" i="1"/>
  <c r="AH64" i="1"/>
  <c r="AG64" i="1"/>
  <c r="AL63" i="1"/>
  <c r="AK63" i="1"/>
  <c r="AJ63" i="1"/>
  <c r="AI63" i="1"/>
  <c r="AH63" i="1"/>
  <c r="AG63" i="1"/>
  <c r="AL62" i="1"/>
  <c r="AK62" i="1"/>
  <c r="AJ62" i="1"/>
  <c r="AI62" i="1"/>
  <c r="AH62" i="1"/>
  <c r="AG62" i="1"/>
  <c r="AL61" i="1"/>
  <c r="AK61" i="1"/>
  <c r="AJ61" i="1"/>
  <c r="AI61" i="1"/>
  <c r="AH61" i="1"/>
  <c r="AG61" i="1"/>
  <c r="AL60" i="1"/>
  <c r="AK60" i="1"/>
  <c r="AJ60" i="1"/>
  <c r="AI60" i="1"/>
  <c r="AH60" i="1"/>
  <c r="AG60" i="1"/>
  <c r="AL59" i="1"/>
  <c r="AK59" i="1"/>
  <c r="AJ59" i="1"/>
  <c r="AI59" i="1"/>
  <c r="AH59" i="1"/>
  <c r="AG59" i="1"/>
  <c r="AL58" i="1"/>
  <c r="AK58" i="1"/>
  <c r="AJ58" i="1"/>
  <c r="AI58" i="1"/>
  <c r="AH58" i="1"/>
  <c r="AG58" i="1"/>
  <c r="AL57" i="1"/>
  <c r="AK57" i="1"/>
  <c r="AJ57" i="1"/>
  <c r="AI57" i="1"/>
  <c r="AH57" i="1"/>
  <c r="AG57" i="1"/>
  <c r="AL56" i="1"/>
  <c r="AK56" i="1"/>
  <c r="AJ56" i="1"/>
  <c r="AI56" i="1"/>
  <c r="AH56" i="1"/>
  <c r="AG56" i="1"/>
  <c r="AL55" i="1"/>
  <c r="AK55" i="1"/>
  <c r="AJ55" i="1"/>
  <c r="AI55" i="1"/>
  <c r="AH55" i="1"/>
  <c r="AG55" i="1"/>
  <c r="AL54" i="1"/>
  <c r="AK54" i="1"/>
  <c r="AJ54" i="1"/>
  <c r="AI54" i="1"/>
  <c r="AH54" i="1"/>
  <c r="AG54" i="1"/>
  <c r="AL53" i="1"/>
  <c r="AK53" i="1"/>
  <c r="AJ53" i="1"/>
  <c r="AI53" i="1"/>
  <c r="AH53" i="1"/>
  <c r="AG53" i="1"/>
  <c r="AL52" i="1"/>
  <c r="AK52" i="1"/>
  <c r="AJ52" i="1"/>
  <c r="AI52" i="1"/>
  <c r="AH52" i="1"/>
  <c r="AG52" i="1"/>
  <c r="AL51" i="1"/>
  <c r="AK51" i="1"/>
  <c r="AJ51" i="1"/>
  <c r="AI51" i="1"/>
  <c r="AH51" i="1"/>
  <c r="AG51" i="1"/>
  <c r="AL50" i="1"/>
  <c r="AK50" i="1"/>
  <c r="AJ50" i="1"/>
  <c r="AI50" i="1"/>
  <c r="AH50" i="1"/>
  <c r="AG50" i="1"/>
  <c r="AL49" i="1"/>
  <c r="AK49" i="1"/>
  <c r="AJ49" i="1"/>
  <c r="AI49" i="1"/>
  <c r="AH49" i="1"/>
  <c r="AG49" i="1"/>
  <c r="AL48" i="1"/>
  <c r="AK48" i="1"/>
  <c r="AJ48" i="1"/>
  <c r="AI48" i="1"/>
  <c r="AH48" i="1"/>
  <c r="AG48" i="1"/>
  <c r="AL47" i="1"/>
  <c r="AK47" i="1"/>
  <c r="AJ47" i="1"/>
  <c r="AI47" i="1"/>
  <c r="AH47" i="1"/>
  <c r="AG47" i="1"/>
  <c r="AL46" i="1"/>
  <c r="AK46" i="1"/>
  <c r="AJ46" i="1"/>
  <c r="AI46" i="1"/>
  <c r="AH46" i="1"/>
  <c r="AG46" i="1"/>
  <c r="AL45" i="1"/>
  <c r="AK45" i="1"/>
  <c r="AJ45" i="1"/>
  <c r="AI45" i="1"/>
  <c r="AH45" i="1"/>
  <c r="AG45" i="1"/>
  <c r="AL44" i="1"/>
  <c r="AK44" i="1"/>
  <c r="AJ44" i="1"/>
  <c r="AI44" i="1"/>
  <c r="AH44" i="1"/>
  <c r="AG44" i="1"/>
  <c r="AL43" i="1"/>
  <c r="AK43" i="1"/>
  <c r="AJ43" i="1"/>
  <c r="AI43" i="1"/>
  <c r="AH43" i="1"/>
  <c r="AG43" i="1"/>
  <c r="AL42" i="1"/>
  <c r="AK42" i="1"/>
  <c r="AJ42" i="1"/>
  <c r="AI42" i="1"/>
  <c r="AH42" i="1"/>
  <c r="AG42" i="1"/>
  <c r="AL41" i="1"/>
  <c r="AK41" i="1"/>
  <c r="AJ41" i="1"/>
  <c r="AI41" i="1"/>
  <c r="AH41" i="1"/>
  <c r="AG41" i="1"/>
  <c r="AL40" i="1"/>
  <c r="AK40" i="1"/>
  <c r="AJ40" i="1"/>
  <c r="AI40" i="1"/>
  <c r="AH40" i="1"/>
  <c r="AG40" i="1"/>
  <c r="AL39" i="1"/>
  <c r="AK39" i="1"/>
  <c r="AJ39" i="1"/>
  <c r="AI39" i="1"/>
  <c r="AH39" i="1"/>
  <c r="AG39" i="1"/>
  <c r="AL38" i="1"/>
  <c r="AK38" i="1"/>
  <c r="AJ38" i="1"/>
  <c r="AI38" i="1"/>
  <c r="AH38" i="1"/>
  <c r="AG38" i="1"/>
  <c r="AL37" i="1"/>
  <c r="AK37" i="1"/>
  <c r="AJ37" i="1"/>
  <c r="AI37" i="1"/>
  <c r="AH37" i="1"/>
  <c r="AG37" i="1"/>
  <c r="AL36" i="1"/>
  <c r="AK36" i="1"/>
  <c r="AJ36" i="1"/>
  <c r="AI36" i="1"/>
  <c r="AH36" i="1"/>
  <c r="AG36" i="1"/>
  <c r="AL35" i="1"/>
  <c r="AK35" i="1"/>
  <c r="AJ35" i="1"/>
  <c r="AI35" i="1"/>
  <c r="AH35" i="1"/>
  <c r="AG35" i="1"/>
  <c r="AL34" i="1"/>
  <c r="AK34" i="1"/>
  <c r="AJ34" i="1"/>
  <c r="AI34" i="1"/>
  <c r="AH34" i="1"/>
  <c r="AG34" i="1"/>
  <c r="AL33" i="1"/>
  <c r="AK33" i="1"/>
  <c r="AJ33" i="1"/>
  <c r="AI33" i="1"/>
  <c r="AH33" i="1"/>
  <c r="AG33" i="1"/>
  <c r="AL32" i="1"/>
  <c r="AK32" i="1"/>
  <c r="AJ32" i="1"/>
  <c r="AI32" i="1"/>
  <c r="AH32" i="1"/>
  <c r="AG32" i="1"/>
  <c r="AL31" i="1"/>
  <c r="AK31" i="1"/>
  <c r="AJ31" i="1"/>
  <c r="AI31" i="1"/>
  <c r="AH31" i="1"/>
  <c r="AG31" i="1"/>
  <c r="AL30" i="1"/>
  <c r="AK30" i="1"/>
  <c r="AJ30" i="1"/>
  <c r="AI30" i="1"/>
  <c r="AH30" i="1"/>
  <c r="AG30" i="1"/>
  <c r="AL29" i="1"/>
  <c r="AK29" i="1"/>
  <c r="AJ29" i="1"/>
  <c r="AI29" i="1"/>
  <c r="AH29" i="1"/>
  <c r="AG29" i="1"/>
  <c r="AL28" i="1"/>
  <c r="AK28" i="1"/>
  <c r="AJ28" i="1"/>
  <c r="AI28" i="1"/>
  <c r="AH28" i="1"/>
  <c r="AG28" i="1"/>
  <c r="AL27" i="1"/>
  <c r="AK27" i="1"/>
  <c r="AJ27" i="1"/>
  <c r="AI27" i="1"/>
  <c r="AH27" i="1"/>
  <c r="AG27" i="1"/>
  <c r="AL26" i="1"/>
  <c r="AK26" i="1"/>
  <c r="AJ26" i="1"/>
  <c r="AI26" i="1"/>
  <c r="AH26" i="1"/>
  <c r="AG26" i="1"/>
  <c r="AL25" i="1"/>
  <c r="AK25" i="1"/>
  <c r="AJ25" i="1"/>
  <c r="AI25" i="1"/>
  <c r="AH25" i="1"/>
  <c r="AG25" i="1"/>
  <c r="K79" i="1"/>
  <c r="K78" i="1" s="1"/>
  <c r="K77" i="1" s="1"/>
  <c r="E23" i="1"/>
  <c r="L23" i="1"/>
  <c r="AG76" i="1" l="1"/>
  <c r="AG74" i="1" s="1"/>
  <c r="AL76" i="1"/>
  <c r="AK76" i="1"/>
  <c r="AK74" i="1" s="1"/>
  <c r="AJ76" i="1"/>
  <c r="AJ74" i="1" s="1"/>
  <c r="AI76" i="1"/>
  <c r="AI74" i="1" s="1"/>
  <c r="AH76" i="1"/>
  <c r="AH74" i="1" s="1"/>
  <c r="AF76" i="1"/>
  <c r="AF74" i="1" s="1"/>
  <c r="AE76" i="1"/>
  <c r="AE74" i="1" s="1"/>
  <c r="AD76" i="1"/>
  <c r="AD74" i="1" s="1"/>
  <c r="AC76" i="1"/>
  <c r="AC74" i="1" s="1"/>
  <c r="AB76" i="1"/>
  <c r="AB74" i="1" s="1"/>
  <c r="AB20" i="1" s="1"/>
  <c r="AA76" i="1"/>
  <c r="AA74" i="1" s="1"/>
  <c r="AA20" i="1" s="1"/>
  <c r="Z76" i="1"/>
  <c r="Y76" i="1"/>
  <c r="Y74" i="1" s="1"/>
  <c r="X76" i="1"/>
  <c r="X74" i="1" s="1"/>
  <c r="W76" i="1"/>
  <c r="W74" i="1" s="1"/>
  <c r="V76" i="1"/>
  <c r="V74" i="1" s="1"/>
  <c r="U76" i="1"/>
  <c r="U74" i="1" s="1"/>
  <c r="T76" i="1"/>
  <c r="T74" i="1" s="1"/>
  <c r="S76" i="1"/>
  <c r="S74" i="1" s="1"/>
  <c r="R76" i="1"/>
  <c r="R74" i="1" s="1"/>
  <c r="Q76" i="1"/>
  <c r="Q74" i="1" s="1"/>
  <c r="P76" i="1"/>
  <c r="P74" i="1" s="1"/>
  <c r="O76" i="1"/>
  <c r="O74" i="1" s="1"/>
  <c r="N76" i="1"/>
  <c r="N74" i="1" s="1"/>
  <c r="M76" i="1"/>
  <c r="M74" i="1" s="1"/>
  <c r="L76" i="1"/>
  <c r="L74" i="1" s="1"/>
  <c r="K76" i="1"/>
  <c r="K74" i="1" s="1"/>
  <c r="J76" i="1"/>
  <c r="J74" i="1" s="1"/>
  <c r="I76" i="1"/>
  <c r="I74" i="1" s="1"/>
  <c r="H76" i="1"/>
  <c r="H74" i="1" s="1"/>
  <c r="G76" i="1"/>
  <c r="G74" i="1" s="1"/>
  <c r="F76" i="1"/>
  <c r="F74" i="1" s="1"/>
  <c r="E76" i="1"/>
  <c r="E74" i="1" s="1"/>
  <c r="D76" i="1"/>
  <c r="D74" i="1" s="1"/>
  <c r="AL74" i="1"/>
  <c r="Z74" i="1"/>
  <c r="AL24" i="1"/>
  <c r="AK24" i="1"/>
  <c r="AJ24" i="1"/>
  <c r="AI24" i="1"/>
  <c r="AH24" i="1"/>
  <c r="AG24" i="1"/>
  <c r="AE24" i="1"/>
  <c r="AE21" i="1" s="1"/>
  <c r="AD24" i="1"/>
  <c r="AD21" i="1" s="1"/>
  <c r="AC24" i="1"/>
  <c r="AC21" i="1" s="1"/>
  <c r="Z24" i="1"/>
  <c r="Z21" i="1" s="1"/>
  <c r="Y24" i="1"/>
  <c r="Y21" i="1" s="1"/>
  <c r="X24" i="1"/>
  <c r="X21" i="1" s="1"/>
  <c r="W24" i="1"/>
  <c r="V24" i="1"/>
  <c r="V21" i="1" s="1"/>
  <c r="U24" i="1"/>
  <c r="U21" i="1" s="1"/>
  <c r="T24" i="1"/>
  <c r="T21" i="1" s="1"/>
  <c r="S24" i="1"/>
  <c r="S21" i="1" s="1"/>
  <c r="R24" i="1"/>
  <c r="R21" i="1" s="1"/>
  <c r="Q24" i="1"/>
  <c r="Q21" i="1" s="1"/>
  <c r="P24" i="1"/>
  <c r="P21" i="1" s="1"/>
  <c r="O24" i="1"/>
  <c r="O21" i="1" s="1"/>
  <c r="N24" i="1"/>
  <c r="N21" i="1" s="1"/>
  <c r="M24" i="1"/>
  <c r="M21" i="1" s="1"/>
  <c r="L24" i="1"/>
  <c r="L21" i="1" s="1"/>
  <c r="K24" i="1"/>
  <c r="K21" i="1" s="1"/>
  <c r="J24" i="1"/>
  <c r="J21" i="1" s="1"/>
  <c r="I24" i="1"/>
  <c r="I21" i="1" s="1"/>
  <c r="H24" i="1"/>
  <c r="H21" i="1" s="1"/>
  <c r="G24" i="1"/>
  <c r="G21" i="1" s="1"/>
  <c r="F24" i="1"/>
  <c r="F21" i="1" s="1"/>
  <c r="E24" i="1"/>
  <c r="E21" i="1" s="1"/>
  <c r="D24" i="1"/>
  <c r="D21" i="1" s="1"/>
  <c r="AL23" i="1"/>
  <c r="AK23" i="1"/>
  <c r="AJ23" i="1"/>
  <c r="AI23" i="1"/>
  <c r="AH23" i="1"/>
  <c r="AG23" i="1"/>
  <c r="AL22" i="1"/>
  <c r="AK22" i="1"/>
  <c r="AJ22" i="1"/>
  <c r="AI22" i="1"/>
  <c r="AH22" i="1"/>
  <c r="AG22" i="1"/>
  <c r="W21" i="1"/>
  <c r="D158" i="1"/>
  <c r="E158" i="1"/>
  <c r="E19" i="1" s="1"/>
  <c r="F158" i="1"/>
  <c r="F19" i="1" s="1"/>
  <c r="G158" i="1"/>
  <c r="G19" i="1" s="1"/>
  <c r="H158" i="1"/>
  <c r="H19" i="1" s="1"/>
  <c r="I158" i="1"/>
  <c r="I19" i="1" s="1"/>
  <c r="J158" i="1"/>
  <c r="J19" i="1" s="1"/>
  <c r="K158" i="1"/>
  <c r="L158" i="1"/>
  <c r="L19" i="1" s="1"/>
  <c r="M158" i="1"/>
  <c r="M19" i="1" s="1"/>
  <c r="N158" i="1"/>
  <c r="N19" i="1" s="1"/>
  <c r="O158" i="1"/>
  <c r="O19" i="1" s="1"/>
  <c r="P158" i="1"/>
  <c r="P19" i="1" s="1"/>
  <c r="Q158" i="1"/>
  <c r="Q19" i="1" s="1"/>
  <c r="R158" i="1"/>
  <c r="S158" i="1"/>
  <c r="S19" i="1" s="1"/>
  <c r="T158" i="1"/>
  <c r="T19" i="1" s="1"/>
  <c r="U158" i="1"/>
  <c r="U19" i="1" s="1"/>
  <c r="V158" i="1"/>
  <c r="V19" i="1" s="1"/>
  <c r="W158" i="1"/>
  <c r="W19" i="1" s="1"/>
  <c r="X158" i="1"/>
  <c r="X19" i="1" s="1"/>
  <c r="Y158" i="1"/>
  <c r="Z158" i="1"/>
  <c r="Z19" i="1" s="1"/>
  <c r="AA158" i="1"/>
  <c r="AA19" i="1" s="1"/>
  <c r="AB158" i="1"/>
  <c r="AB19" i="1" s="1"/>
  <c r="AC158" i="1"/>
  <c r="AC19" i="1" s="1"/>
  <c r="AD158" i="1"/>
  <c r="AD19" i="1" s="1"/>
  <c r="AE158" i="1"/>
  <c r="AE19" i="1" s="1"/>
  <c r="AF158" i="1"/>
  <c r="D155" i="1"/>
  <c r="D154" i="1" s="1"/>
  <c r="E155" i="1"/>
  <c r="E154" i="1" s="1"/>
  <c r="F155" i="1"/>
  <c r="F154" i="1" s="1"/>
  <c r="G155" i="1"/>
  <c r="G154" i="1" s="1"/>
  <c r="H155" i="1"/>
  <c r="H154" i="1" s="1"/>
  <c r="I155" i="1"/>
  <c r="I154" i="1" s="1"/>
  <c r="J155" i="1"/>
  <c r="J154" i="1" s="1"/>
  <c r="K155" i="1"/>
  <c r="K154" i="1" s="1"/>
  <c r="L155" i="1"/>
  <c r="L154" i="1" s="1"/>
  <c r="M155" i="1"/>
  <c r="M154" i="1" s="1"/>
  <c r="N155" i="1"/>
  <c r="N154" i="1" s="1"/>
  <c r="O155" i="1"/>
  <c r="O154" i="1" s="1"/>
  <c r="P155" i="1"/>
  <c r="P154" i="1" s="1"/>
  <c r="Q155" i="1"/>
  <c r="Q154" i="1" s="1"/>
  <c r="R155" i="1"/>
  <c r="R154" i="1" s="1"/>
  <c r="S155" i="1"/>
  <c r="S154" i="1" s="1"/>
  <c r="T155" i="1"/>
  <c r="T154" i="1" s="1"/>
  <c r="U155" i="1"/>
  <c r="U154" i="1" s="1"/>
  <c r="V155" i="1"/>
  <c r="V154" i="1" s="1"/>
  <c r="W155" i="1"/>
  <c r="W154" i="1" s="1"/>
  <c r="X155" i="1"/>
  <c r="X154" i="1" s="1"/>
  <c r="Y155" i="1"/>
  <c r="Y154" i="1" s="1"/>
  <c r="Z155" i="1"/>
  <c r="Z154" i="1" s="1"/>
  <c r="AA155" i="1"/>
  <c r="AA154" i="1" s="1"/>
  <c r="AB155" i="1"/>
  <c r="AB154" i="1" s="1"/>
  <c r="AC155" i="1"/>
  <c r="AC154" i="1" s="1"/>
  <c r="AD155" i="1"/>
  <c r="AD154" i="1" s="1"/>
  <c r="AE155" i="1"/>
  <c r="AE154" i="1" s="1"/>
  <c r="AF155" i="1"/>
  <c r="AF154" i="1" s="1"/>
  <c r="D146" i="1"/>
  <c r="D121" i="1" s="1"/>
  <c r="E146" i="1"/>
  <c r="F146" i="1"/>
  <c r="G146" i="1"/>
  <c r="H146" i="1"/>
  <c r="I146" i="1"/>
  <c r="J146" i="1"/>
  <c r="K146" i="1"/>
  <c r="L146" i="1"/>
  <c r="M146" i="1"/>
  <c r="N146" i="1"/>
  <c r="O146" i="1"/>
  <c r="P146" i="1"/>
  <c r="Q146" i="1"/>
  <c r="R146" i="1"/>
  <c r="S146" i="1"/>
  <c r="T146" i="1"/>
  <c r="U146" i="1"/>
  <c r="V146" i="1"/>
  <c r="W146" i="1"/>
  <c r="X146" i="1"/>
  <c r="Y146" i="1"/>
  <c r="Z146" i="1"/>
  <c r="AA146" i="1"/>
  <c r="AB146" i="1"/>
  <c r="AC146" i="1"/>
  <c r="AD146" i="1"/>
  <c r="AE146" i="1"/>
  <c r="AF146" i="1"/>
  <c r="E122" i="1"/>
  <c r="E121" i="1" s="1"/>
  <c r="F122" i="1"/>
  <c r="F121" i="1" s="1"/>
  <c r="G122" i="1"/>
  <c r="H122" i="1"/>
  <c r="I122" i="1"/>
  <c r="I121" i="1" s="1"/>
  <c r="J122" i="1"/>
  <c r="J121" i="1" s="1"/>
  <c r="K122" i="1"/>
  <c r="K121" i="1" s="1"/>
  <c r="L122" i="1"/>
  <c r="M122" i="1"/>
  <c r="M121" i="1" s="1"/>
  <c r="N122" i="1"/>
  <c r="N121" i="1" s="1"/>
  <c r="O122" i="1"/>
  <c r="P122" i="1"/>
  <c r="P121" i="1" s="1"/>
  <c r="Q122" i="1"/>
  <c r="Q121" i="1" s="1"/>
  <c r="R122" i="1"/>
  <c r="R121" i="1" s="1"/>
  <c r="S122" i="1"/>
  <c r="S121" i="1" s="1"/>
  <c r="T122" i="1"/>
  <c r="U122" i="1"/>
  <c r="U121" i="1" s="1"/>
  <c r="V122" i="1"/>
  <c r="V121" i="1" s="1"/>
  <c r="W122" i="1"/>
  <c r="W121" i="1" s="1"/>
  <c r="X122" i="1"/>
  <c r="Y122" i="1"/>
  <c r="Y121" i="1" s="1"/>
  <c r="Z122" i="1"/>
  <c r="Z121" i="1" s="1"/>
  <c r="AA122" i="1"/>
  <c r="AB122" i="1"/>
  <c r="AB121" i="1" s="1"/>
  <c r="AC122" i="1"/>
  <c r="AC121" i="1" s="1"/>
  <c r="AD122" i="1"/>
  <c r="AD121" i="1" s="1"/>
  <c r="AE122" i="1"/>
  <c r="AE121" i="1" s="1"/>
  <c r="AF122" i="1"/>
  <c r="T108" i="1"/>
  <c r="U108" i="1"/>
  <c r="V108" i="1"/>
  <c r="W108" i="1"/>
  <c r="X108" i="1"/>
  <c r="Y108" i="1"/>
  <c r="Z108" i="1"/>
  <c r="AA108" i="1"/>
  <c r="AB108" i="1"/>
  <c r="AC108" i="1"/>
  <c r="AD108" i="1"/>
  <c r="AE108" i="1"/>
  <c r="AF108" i="1"/>
  <c r="F108" i="1"/>
  <c r="G108" i="1"/>
  <c r="H108" i="1"/>
  <c r="I108" i="1"/>
  <c r="J108" i="1"/>
  <c r="K108" i="1"/>
  <c r="L108" i="1"/>
  <c r="M108" i="1"/>
  <c r="N108" i="1"/>
  <c r="O108" i="1"/>
  <c r="P108" i="1"/>
  <c r="Q108" i="1"/>
  <c r="R108" i="1"/>
  <c r="S108" i="1"/>
  <c r="E108" i="1"/>
  <c r="AE88" i="1"/>
  <c r="AD88" i="1"/>
  <c r="AC88" i="1"/>
  <c r="AB88" i="1"/>
  <c r="AA88" i="1"/>
  <c r="Z88" i="1"/>
  <c r="X88" i="1"/>
  <c r="W88" i="1"/>
  <c r="V88" i="1"/>
  <c r="U88" i="1"/>
  <c r="T88" i="1"/>
  <c r="S88" i="1"/>
  <c r="Q88" i="1"/>
  <c r="P88" i="1"/>
  <c r="O88" i="1"/>
  <c r="N88" i="1"/>
  <c r="M88" i="1"/>
  <c r="L88" i="1"/>
  <c r="J88" i="1"/>
  <c r="I88" i="1"/>
  <c r="H88" i="1"/>
  <c r="G88" i="1"/>
  <c r="F88" i="1"/>
  <c r="E88" i="1"/>
  <c r="AG160" i="1"/>
  <c r="AH160" i="1"/>
  <c r="AI160" i="1"/>
  <c r="AJ160" i="1"/>
  <c r="AK160" i="1"/>
  <c r="AL160" i="1"/>
  <c r="AG161" i="1"/>
  <c r="AH161" i="1"/>
  <c r="AI161" i="1"/>
  <c r="AJ161" i="1"/>
  <c r="AK161" i="1"/>
  <c r="AL161" i="1"/>
  <c r="AG162" i="1"/>
  <c r="AH162" i="1"/>
  <c r="AI162" i="1"/>
  <c r="AJ162" i="1"/>
  <c r="AK162" i="1"/>
  <c r="AL162" i="1"/>
  <c r="AG163" i="1"/>
  <c r="AH163" i="1"/>
  <c r="AI163" i="1"/>
  <c r="AJ163" i="1"/>
  <c r="AK163" i="1"/>
  <c r="AL163" i="1"/>
  <c r="AG164" i="1"/>
  <c r="AH164" i="1"/>
  <c r="AI164" i="1"/>
  <c r="AJ164" i="1"/>
  <c r="AK164" i="1"/>
  <c r="AL164" i="1"/>
  <c r="AG165" i="1"/>
  <c r="AH165" i="1"/>
  <c r="AI165" i="1"/>
  <c r="AJ165" i="1"/>
  <c r="AK165" i="1"/>
  <c r="AL165" i="1"/>
  <c r="AG166" i="1"/>
  <c r="AH166" i="1"/>
  <c r="AI166" i="1"/>
  <c r="AJ166" i="1"/>
  <c r="AK166" i="1"/>
  <c r="AL166" i="1"/>
  <c r="AG167" i="1"/>
  <c r="AH167" i="1"/>
  <c r="AI167" i="1"/>
  <c r="AJ167" i="1"/>
  <c r="AK167" i="1"/>
  <c r="AL167" i="1"/>
  <c r="AG168" i="1"/>
  <c r="AH168" i="1"/>
  <c r="AI168" i="1"/>
  <c r="AJ168" i="1"/>
  <c r="AK168" i="1"/>
  <c r="AL168" i="1"/>
  <c r="AG169" i="1"/>
  <c r="AH169" i="1"/>
  <c r="AI169" i="1"/>
  <c r="AJ169" i="1"/>
  <c r="AK169" i="1"/>
  <c r="AL169" i="1"/>
  <c r="AG170" i="1"/>
  <c r="AH170" i="1"/>
  <c r="AI170" i="1"/>
  <c r="AJ170" i="1"/>
  <c r="AK170" i="1"/>
  <c r="AL170" i="1"/>
  <c r="AG171" i="1"/>
  <c r="AH171" i="1"/>
  <c r="AI171" i="1"/>
  <c r="AJ171" i="1"/>
  <c r="AK171" i="1"/>
  <c r="AL171" i="1"/>
  <c r="AG172" i="1"/>
  <c r="AH172" i="1"/>
  <c r="AI172" i="1"/>
  <c r="AJ172" i="1"/>
  <c r="AK172" i="1"/>
  <c r="AL172" i="1"/>
  <c r="AG173" i="1"/>
  <c r="AH173" i="1"/>
  <c r="AI173" i="1"/>
  <c r="AJ173" i="1"/>
  <c r="AK173" i="1"/>
  <c r="AL173" i="1"/>
  <c r="AG174" i="1"/>
  <c r="AH174" i="1"/>
  <c r="AI174" i="1"/>
  <c r="AJ174" i="1"/>
  <c r="AK174" i="1"/>
  <c r="AL174" i="1"/>
  <c r="AG175" i="1"/>
  <c r="AH175" i="1"/>
  <c r="AI175" i="1"/>
  <c r="AJ175" i="1"/>
  <c r="AK175" i="1"/>
  <c r="AL175" i="1"/>
  <c r="AG176" i="1"/>
  <c r="AH176" i="1"/>
  <c r="AI176" i="1"/>
  <c r="AJ176" i="1"/>
  <c r="AK176" i="1"/>
  <c r="AL176" i="1"/>
  <c r="AG177" i="1"/>
  <c r="AH177" i="1"/>
  <c r="AI177" i="1"/>
  <c r="AJ177" i="1"/>
  <c r="AK177" i="1"/>
  <c r="AL177" i="1"/>
  <c r="AG178" i="1"/>
  <c r="AH178" i="1"/>
  <c r="AI178" i="1"/>
  <c r="AJ178" i="1"/>
  <c r="AK178" i="1"/>
  <c r="AL178" i="1"/>
  <c r="AG179" i="1"/>
  <c r="AH179" i="1"/>
  <c r="AI179" i="1"/>
  <c r="AJ179" i="1"/>
  <c r="AK179" i="1"/>
  <c r="AL179" i="1"/>
  <c r="AG180" i="1"/>
  <c r="AH180" i="1"/>
  <c r="AI180" i="1"/>
  <c r="AJ180" i="1"/>
  <c r="AK180" i="1"/>
  <c r="AL180" i="1"/>
  <c r="AG181" i="1"/>
  <c r="AH181" i="1"/>
  <c r="AI181" i="1"/>
  <c r="AJ181" i="1"/>
  <c r="AK181" i="1"/>
  <c r="AL181" i="1"/>
  <c r="AG182" i="1"/>
  <c r="AH182" i="1"/>
  <c r="AI182" i="1"/>
  <c r="AJ182" i="1"/>
  <c r="AK182" i="1"/>
  <c r="AL182" i="1"/>
  <c r="AG183" i="1"/>
  <c r="AH183" i="1"/>
  <c r="AI183" i="1"/>
  <c r="AJ183" i="1"/>
  <c r="AK183" i="1"/>
  <c r="AL183" i="1"/>
  <c r="AG184" i="1"/>
  <c r="AH184" i="1"/>
  <c r="AI184" i="1"/>
  <c r="AJ184" i="1"/>
  <c r="AK184" i="1"/>
  <c r="AL184" i="1"/>
  <c r="AG185" i="1"/>
  <c r="AH185" i="1"/>
  <c r="AI185" i="1"/>
  <c r="AJ185" i="1"/>
  <c r="AK185" i="1"/>
  <c r="AL185" i="1"/>
  <c r="AG186" i="1"/>
  <c r="AH186" i="1"/>
  <c r="AI186" i="1"/>
  <c r="AJ186" i="1"/>
  <c r="AK186" i="1"/>
  <c r="AL186" i="1"/>
  <c r="AG187" i="1"/>
  <c r="AH187" i="1"/>
  <c r="AI187" i="1"/>
  <c r="AJ187" i="1"/>
  <c r="AK187" i="1"/>
  <c r="AL187" i="1"/>
  <c r="AH159" i="1"/>
  <c r="AI159" i="1"/>
  <c r="AJ159" i="1"/>
  <c r="AK159" i="1"/>
  <c r="AL159" i="1"/>
  <c r="AG157" i="1"/>
  <c r="AH157" i="1"/>
  <c r="AI157" i="1"/>
  <c r="AJ157" i="1"/>
  <c r="AK157" i="1"/>
  <c r="AL157" i="1"/>
  <c r="AH156" i="1"/>
  <c r="AI156" i="1"/>
  <c r="AJ156" i="1"/>
  <c r="AK156" i="1"/>
  <c r="AL156" i="1"/>
  <c r="AG148" i="1"/>
  <c r="AH148" i="1"/>
  <c r="AI148" i="1"/>
  <c r="AJ148" i="1"/>
  <c r="AK148" i="1"/>
  <c r="AL148" i="1"/>
  <c r="AG149" i="1"/>
  <c r="AH149" i="1"/>
  <c r="AI149" i="1"/>
  <c r="AJ149" i="1"/>
  <c r="AK149" i="1"/>
  <c r="AL149" i="1"/>
  <c r="AG150" i="1"/>
  <c r="AH150" i="1"/>
  <c r="AI150" i="1"/>
  <c r="AJ150" i="1"/>
  <c r="AK150" i="1"/>
  <c r="AL150" i="1"/>
  <c r="AG151" i="1"/>
  <c r="AH151" i="1"/>
  <c r="AI151" i="1"/>
  <c r="AJ151" i="1"/>
  <c r="AK151" i="1"/>
  <c r="AL151" i="1"/>
  <c r="AG152" i="1"/>
  <c r="AH152" i="1"/>
  <c r="AI152" i="1"/>
  <c r="AJ152" i="1"/>
  <c r="AK152" i="1"/>
  <c r="AL152" i="1"/>
  <c r="AG153" i="1"/>
  <c r="AH153" i="1"/>
  <c r="AI153" i="1"/>
  <c r="AJ153" i="1"/>
  <c r="AK153" i="1"/>
  <c r="AL153" i="1"/>
  <c r="AH147" i="1"/>
  <c r="AI147" i="1"/>
  <c r="AJ147" i="1"/>
  <c r="AK147" i="1"/>
  <c r="AL147" i="1"/>
  <c r="AG124" i="1"/>
  <c r="AH124" i="1"/>
  <c r="AI124" i="1"/>
  <c r="AJ124" i="1"/>
  <c r="AK124" i="1"/>
  <c r="AL124" i="1"/>
  <c r="AG125" i="1"/>
  <c r="AH125" i="1"/>
  <c r="AI125" i="1"/>
  <c r="AJ125" i="1"/>
  <c r="AK125" i="1"/>
  <c r="AL125" i="1"/>
  <c r="AG126" i="1"/>
  <c r="AH126" i="1"/>
  <c r="AI126" i="1"/>
  <c r="AJ126" i="1"/>
  <c r="AK126" i="1"/>
  <c r="AL126" i="1"/>
  <c r="AG127" i="1"/>
  <c r="AH127" i="1"/>
  <c r="AI127" i="1"/>
  <c r="AJ127" i="1"/>
  <c r="AK127" i="1"/>
  <c r="AL127" i="1"/>
  <c r="AG128" i="1"/>
  <c r="AH128" i="1"/>
  <c r="AI128" i="1"/>
  <c r="AJ128" i="1"/>
  <c r="AK128" i="1"/>
  <c r="AL128" i="1"/>
  <c r="AG129" i="1"/>
  <c r="AH129" i="1"/>
  <c r="AI129" i="1"/>
  <c r="AJ129" i="1"/>
  <c r="AK129" i="1"/>
  <c r="AL129" i="1"/>
  <c r="AG130" i="1"/>
  <c r="AH130" i="1"/>
  <c r="AI130" i="1"/>
  <c r="AJ130" i="1"/>
  <c r="AK130" i="1"/>
  <c r="AL130" i="1"/>
  <c r="AG131" i="1"/>
  <c r="AH131" i="1"/>
  <c r="AI131" i="1"/>
  <c r="AJ131" i="1"/>
  <c r="AK131" i="1"/>
  <c r="AL131" i="1"/>
  <c r="AG132" i="1"/>
  <c r="AH132" i="1"/>
  <c r="AI132" i="1"/>
  <c r="AJ132" i="1"/>
  <c r="AK132" i="1"/>
  <c r="AL132" i="1"/>
  <c r="AG133" i="1"/>
  <c r="AH133" i="1"/>
  <c r="AI133" i="1"/>
  <c r="AJ133" i="1"/>
  <c r="AK133" i="1"/>
  <c r="AL133" i="1"/>
  <c r="AG134" i="1"/>
  <c r="AH134" i="1"/>
  <c r="AI134" i="1"/>
  <c r="AJ134" i="1"/>
  <c r="AK134" i="1"/>
  <c r="AL134" i="1"/>
  <c r="AG135" i="1"/>
  <c r="AH135" i="1"/>
  <c r="AI135" i="1"/>
  <c r="AJ135" i="1"/>
  <c r="AK135" i="1"/>
  <c r="AL135" i="1"/>
  <c r="AG136" i="1"/>
  <c r="AH136" i="1"/>
  <c r="AI136" i="1"/>
  <c r="AJ136" i="1"/>
  <c r="AK136" i="1"/>
  <c r="AL136" i="1"/>
  <c r="AG137" i="1"/>
  <c r="AH137" i="1"/>
  <c r="AI137" i="1"/>
  <c r="AJ137" i="1"/>
  <c r="AK137" i="1"/>
  <c r="AL137" i="1"/>
  <c r="AG138" i="1"/>
  <c r="AH138" i="1"/>
  <c r="AI138" i="1"/>
  <c r="AJ138" i="1"/>
  <c r="AK138" i="1"/>
  <c r="AL138" i="1"/>
  <c r="AG139" i="1"/>
  <c r="AH139" i="1"/>
  <c r="AI139" i="1"/>
  <c r="AJ139" i="1"/>
  <c r="AK139" i="1"/>
  <c r="AL139" i="1"/>
  <c r="AG140" i="1"/>
  <c r="AH140" i="1"/>
  <c r="AI140" i="1"/>
  <c r="AJ140" i="1"/>
  <c r="AK140" i="1"/>
  <c r="AL140" i="1"/>
  <c r="AG141" i="1"/>
  <c r="AH141" i="1"/>
  <c r="AI141" i="1"/>
  <c r="AJ141" i="1"/>
  <c r="AK141" i="1"/>
  <c r="AL141" i="1"/>
  <c r="AG142" i="1"/>
  <c r="AH142" i="1"/>
  <c r="AI142" i="1"/>
  <c r="AJ142" i="1"/>
  <c r="AK142" i="1"/>
  <c r="AL142" i="1"/>
  <c r="AG143" i="1"/>
  <c r="AH143" i="1"/>
  <c r="AI143" i="1"/>
  <c r="AJ143" i="1"/>
  <c r="AK143" i="1"/>
  <c r="AL143" i="1"/>
  <c r="AG144" i="1"/>
  <c r="AH144" i="1"/>
  <c r="AI144" i="1"/>
  <c r="AJ144" i="1"/>
  <c r="AK144" i="1"/>
  <c r="AL144" i="1"/>
  <c r="AH123" i="1"/>
  <c r="AI123" i="1"/>
  <c r="AJ123" i="1"/>
  <c r="AK123" i="1"/>
  <c r="AL123" i="1"/>
  <c r="AG110" i="1"/>
  <c r="AH110" i="1"/>
  <c r="AI110" i="1"/>
  <c r="AJ110" i="1"/>
  <c r="AK110" i="1"/>
  <c r="AL110" i="1"/>
  <c r="AG111" i="1"/>
  <c r="AH111" i="1"/>
  <c r="AI111" i="1"/>
  <c r="AJ111" i="1"/>
  <c r="AK111" i="1"/>
  <c r="AL111" i="1"/>
  <c r="AG112" i="1"/>
  <c r="AH112" i="1"/>
  <c r="AI112" i="1"/>
  <c r="AJ112" i="1"/>
  <c r="AK112" i="1"/>
  <c r="AL112" i="1"/>
  <c r="AG113" i="1"/>
  <c r="AH113" i="1"/>
  <c r="AI113" i="1"/>
  <c r="AJ113" i="1"/>
  <c r="AK113" i="1"/>
  <c r="AL113" i="1"/>
  <c r="AG114" i="1"/>
  <c r="AH114" i="1"/>
  <c r="AI114" i="1"/>
  <c r="AJ114" i="1"/>
  <c r="AK114" i="1"/>
  <c r="AL114" i="1"/>
  <c r="AG115" i="1"/>
  <c r="AH115" i="1"/>
  <c r="AI115" i="1"/>
  <c r="AJ115" i="1"/>
  <c r="AK115" i="1"/>
  <c r="AL115" i="1"/>
  <c r="AG116" i="1"/>
  <c r="AH116" i="1"/>
  <c r="AI116" i="1"/>
  <c r="AJ116" i="1"/>
  <c r="AK116" i="1"/>
  <c r="AL116" i="1"/>
  <c r="AG117" i="1"/>
  <c r="AH117" i="1"/>
  <c r="AI117" i="1"/>
  <c r="AJ117" i="1"/>
  <c r="AK117" i="1"/>
  <c r="AL117" i="1"/>
  <c r="AG118" i="1"/>
  <c r="AH118" i="1"/>
  <c r="AI118" i="1"/>
  <c r="AJ118" i="1"/>
  <c r="AK118" i="1"/>
  <c r="AL118" i="1"/>
  <c r="AG119" i="1"/>
  <c r="AH119" i="1"/>
  <c r="AI119" i="1"/>
  <c r="AJ119" i="1"/>
  <c r="AK119" i="1"/>
  <c r="AL119" i="1"/>
  <c r="AG120" i="1"/>
  <c r="AH120" i="1"/>
  <c r="AI120" i="1"/>
  <c r="AJ120" i="1"/>
  <c r="AK120" i="1"/>
  <c r="AL120" i="1"/>
  <c r="AH109" i="1"/>
  <c r="AI109" i="1"/>
  <c r="AJ109" i="1"/>
  <c r="AK109" i="1"/>
  <c r="AL109" i="1"/>
  <c r="AH95" i="1"/>
  <c r="AI95" i="1"/>
  <c r="AJ95" i="1"/>
  <c r="AK95" i="1"/>
  <c r="AL95" i="1"/>
  <c r="AH96" i="1"/>
  <c r="AI96" i="1"/>
  <c r="AJ96" i="1"/>
  <c r="AK96" i="1"/>
  <c r="AL96" i="1"/>
  <c r="AH97" i="1"/>
  <c r="AI97" i="1"/>
  <c r="AJ97" i="1"/>
  <c r="AK97" i="1"/>
  <c r="AL97" i="1"/>
  <c r="AH98" i="1"/>
  <c r="AI98" i="1"/>
  <c r="AJ98" i="1"/>
  <c r="AK98" i="1"/>
  <c r="AL98" i="1"/>
  <c r="AH99" i="1"/>
  <c r="AI99" i="1"/>
  <c r="AJ99" i="1"/>
  <c r="AK99" i="1"/>
  <c r="AL99" i="1"/>
  <c r="AH100" i="1"/>
  <c r="AI100" i="1"/>
  <c r="AJ100" i="1"/>
  <c r="AK100" i="1"/>
  <c r="AL100" i="1"/>
  <c r="AH101" i="1"/>
  <c r="AI101" i="1"/>
  <c r="AJ101" i="1"/>
  <c r="AK101" i="1"/>
  <c r="AL101" i="1"/>
  <c r="AH102" i="1"/>
  <c r="AI102" i="1"/>
  <c r="AJ102" i="1"/>
  <c r="AK102" i="1"/>
  <c r="AL102" i="1"/>
  <c r="AH103" i="1"/>
  <c r="AI103" i="1"/>
  <c r="AJ103" i="1"/>
  <c r="AK103" i="1"/>
  <c r="AL103" i="1"/>
  <c r="AH104" i="1"/>
  <c r="AI104" i="1"/>
  <c r="AJ104" i="1"/>
  <c r="AK104" i="1"/>
  <c r="AL104" i="1"/>
  <c r="AH105" i="1"/>
  <c r="AI105" i="1"/>
  <c r="AJ105" i="1"/>
  <c r="AK105" i="1"/>
  <c r="AL105" i="1"/>
  <c r="AH106" i="1"/>
  <c r="AI106" i="1"/>
  <c r="AJ106" i="1"/>
  <c r="AK106" i="1"/>
  <c r="AL106" i="1"/>
  <c r="AH90" i="1"/>
  <c r="AI90" i="1"/>
  <c r="AJ90" i="1"/>
  <c r="AK90" i="1"/>
  <c r="AL90" i="1"/>
  <c r="AH91" i="1"/>
  <c r="AI91" i="1"/>
  <c r="AJ91" i="1"/>
  <c r="AK91" i="1"/>
  <c r="AL91" i="1"/>
  <c r="AH92" i="1"/>
  <c r="AI92" i="1"/>
  <c r="AJ92" i="1"/>
  <c r="AK92" i="1"/>
  <c r="AL92" i="1"/>
  <c r="AH93" i="1"/>
  <c r="AI93" i="1"/>
  <c r="AJ93" i="1"/>
  <c r="AK93" i="1"/>
  <c r="AL93" i="1"/>
  <c r="AH94" i="1"/>
  <c r="AI94" i="1"/>
  <c r="AJ94" i="1"/>
  <c r="AK94" i="1"/>
  <c r="AL94" i="1"/>
  <c r="AI89" i="1"/>
  <c r="AJ89" i="1"/>
  <c r="AK89" i="1"/>
  <c r="AL89" i="1"/>
  <c r="AH89" i="1"/>
  <c r="AG159" i="1"/>
  <c r="AG156" i="1"/>
  <c r="AG147" i="1"/>
  <c r="AG123" i="1"/>
  <c r="AG109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90" i="1"/>
  <c r="AG89" i="1"/>
  <c r="Z87" i="1" l="1"/>
  <c r="O87" i="1"/>
  <c r="V87" i="1"/>
  <c r="V86" i="1" s="1"/>
  <c r="V18" i="1" s="1"/>
  <c r="AD87" i="1"/>
  <c r="AD86" i="1" s="1"/>
  <c r="AD18" i="1" s="1"/>
  <c r="E87" i="1"/>
  <c r="L87" i="1"/>
  <c r="P87" i="1"/>
  <c r="P86" i="1" s="1"/>
  <c r="P18" i="1" s="1"/>
  <c r="AJ155" i="1"/>
  <c r="AJ154" i="1" s="1"/>
  <c r="H87" i="1"/>
  <c r="AA87" i="1"/>
  <c r="AE87" i="1"/>
  <c r="AE86" i="1" s="1"/>
  <c r="AE18" i="1" s="1"/>
  <c r="AI155" i="1"/>
  <c r="AI154" i="1" s="1"/>
  <c r="N87" i="1"/>
  <c r="N86" i="1" s="1"/>
  <c r="N18" i="1" s="1"/>
  <c r="AG108" i="1"/>
  <c r="J87" i="1"/>
  <c r="J86" i="1" s="1"/>
  <c r="J18" i="1" s="1"/>
  <c r="AG146" i="1"/>
  <c r="AL155" i="1"/>
  <c r="AL154" i="1" s="1"/>
  <c r="AC87" i="1"/>
  <c r="AC86" i="1" s="1"/>
  <c r="AC18" i="1" s="1"/>
  <c r="Y20" i="1"/>
  <c r="Y17" i="1" s="1"/>
  <c r="AJ21" i="1"/>
  <c r="AJ20" i="1" s="1"/>
  <c r="AJ17" i="1" s="1"/>
  <c r="Z20" i="1"/>
  <c r="Z17" i="1" s="1"/>
  <c r="M20" i="1"/>
  <c r="M17" i="1" s="1"/>
  <c r="N20" i="1"/>
  <c r="N17" i="1" s="1"/>
  <c r="J20" i="1"/>
  <c r="J17" i="1" s="1"/>
  <c r="K20" i="1"/>
  <c r="K17" i="1" s="1"/>
  <c r="AI21" i="1"/>
  <c r="AI20" i="1" s="1"/>
  <c r="AI17" i="1" s="1"/>
  <c r="AH158" i="1"/>
  <c r="AH19" i="1" s="1"/>
  <c r="AB87" i="1"/>
  <c r="AB86" i="1" s="1"/>
  <c r="AB18" i="1" s="1"/>
  <c r="X121" i="1"/>
  <c r="L121" i="1"/>
  <c r="L86" i="1" s="1"/>
  <c r="L18" i="1" s="1"/>
  <c r="T87" i="1"/>
  <c r="X87" i="1"/>
  <c r="X86" i="1" s="1"/>
  <c r="X18" i="1" s="1"/>
  <c r="AK21" i="1"/>
  <c r="AK20" i="1" s="1"/>
  <c r="AK17" i="1" s="1"/>
  <c r="I20" i="1"/>
  <c r="I17" i="1" s="1"/>
  <c r="AL108" i="1"/>
  <c r="AK155" i="1"/>
  <c r="AK154" i="1" s="1"/>
  <c r="E86" i="1"/>
  <c r="E18" i="1" s="1"/>
  <c r="I87" i="1"/>
  <c r="I86" i="1" s="1"/>
  <c r="I18" i="1" s="1"/>
  <c r="M87" i="1"/>
  <c r="M86" i="1" s="1"/>
  <c r="M18" i="1" s="1"/>
  <c r="Q87" i="1"/>
  <c r="Q86" i="1" s="1"/>
  <c r="Q18" i="1" s="1"/>
  <c r="Z86" i="1"/>
  <c r="Z18" i="1" s="1"/>
  <c r="AH21" i="1"/>
  <c r="AH20" i="1" s="1"/>
  <c r="AH17" i="1" s="1"/>
  <c r="AL21" i="1"/>
  <c r="AL20" i="1" s="1"/>
  <c r="AL17" i="1" s="1"/>
  <c r="D20" i="1"/>
  <c r="P20" i="1"/>
  <c r="P17" i="1" s="1"/>
  <c r="AB17" i="1"/>
  <c r="AH155" i="1"/>
  <c r="AH154" i="1" s="1"/>
  <c r="AG21" i="1"/>
  <c r="F20" i="1"/>
  <c r="F17" i="1" s="1"/>
  <c r="R20" i="1"/>
  <c r="R17" i="1" s="1"/>
  <c r="AD20" i="1"/>
  <c r="AD17" i="1" s="1"/>
  <c r="AA121" i="1"/>
  <c r="AA86" i="1" s="1"/>
  <c r="AA18" i="1" s="1"/>
  <c r="O121" i="1"/>
  <c r="O86" i="1" s="1"/>
  <c r="O18" i="1" s="1"/>
  <c r="U20" i="1"/>
  <c r="U17" i="1" s="1"/>
  <c r="AK108" i="1"/>
  <c r="AJ122" i="1"/>
  <c r="AI146" i="1"/>
  <c r="V20" i="1"/>
  <c r="V17" i="1" s="1"/>
  <c r="F87" i="1"/>
  <c r="F86" i="1" s="1"/>
  <c r="F18" i="1" s="1"/>
  <c r="U87" i="1"/>
  <c r="U86" i="1" s="1"/>
  <c r="U18" i="1" s="1"/>
  <c r="AF121" i="1"/>
  <c r="AF73" i="1" s="1"/>
  <c r="AF72" i="1" s="1"/>
  <c r="AF71" i="1" s="1"/>
  <c r="AF70" i="1" s="1"/>
  <c r="AF69" i="1" s="1"/>
  <c r="AF68" i="1" s="1"/>
  <c r="AF67" i="1" s="1"/>
  <c r="AF66" i="1" s="1"/>
  <c r="AF65" i="1" s="1"/>
  <c r="AF64" i="1" s="1"/>
  <c r="AF63" i="1" s="1"/>
  <c r="AF62" i="1" s="1"/>
  <c r="AF61" i="1" s="1"/>
  <c r="AF60" i="1" s="1"/>
  <c r="AF59" i="1" s="1"/>
  <c r="AF58" i="1" s="1"/>
  <c r="AF57" i="1" s="1"/>
  <c r="AF56" i="1" s="1"/>
  <c r="AF55" i="1" s="1"/>
  <c r="AF54" i="1" s="1"/>
  <c r="AF53" i="1" s="1"/>
  <c r="AF52" i="1" s="1"/>
  <c r="AF51" i="1" s="1"/>
  <c r="AF50" i="1" s="1"/>
  <c r="AF49" i="1" s="1"/>
  <c r="AF48" i="1" s="1"/>
  <c r="AF47" i="1" s="1"/>
  <c r="AF46" i="1" s="1"/>
  <c r="AF45" i="1" s="1"/>
  <c r="AF44" i="1" s="1"/>
  <c r="AF43" i="1" s="1"/>
  <c r="AF42" i="1" s="1"/>
  <c r="AF41" i="1" s="1"/>
  <c r="AF40" i="1" s="1"/>
  <c r="AF39" i="1" s="1"/>
  <c r="AF38" i="1" s="1"/>
  <c r="AF37" i="1" s="1"/>
  <c r="AF36" i="1" s="1"/>
  <c r="AF35" i="1" s="1"/>
  <c r="AF34" i="1" s="1"/>
  <c r="AF33" i="1" s="1"/>
  <c r="AF32" i="1" s="1"/>
  <c r="AF31" i="1" s="1"/>
  <c r="AF30" i="1" s="1"/>
  <c r="AF29" i="1" s="1"/>
  <c r="AF28" i="1" s="1"/>
  <c r="AF27" i="1" s="1"/>
  <c r="AF26" i="1" s="1"/>
  <c r="AF25" i="1" s="1"/>
  <c r="AF24" i="1" s="1"/>
  <c r="AF21" i="1" s="1"/>
  <c r="AF20" i="1" s="1"/>
  <c r="AF17" i="1" s="1"/>
  <c r="T121" i="1"/>
  <c r="H121" i="1"/>
  <c r="H86" i="1" s="1"/>
  <c r="H18" i="1" s="1"/>
  <c r="W20" i="1"/>
  <c r="W17" i="1" s="1"/>
  <c r="AI108" i="1"/>
  <c r="AH122" i="1"/>
  <c r="AK158" i="1"/>
  <c r="AK19" i="1" s="1"/>
  <c r="G121" i="1"/>
  <c r="AH108" i="1"/>
  <c r="AJ158" i="1"/>
  <c r="AJ19" i="1" s="1"/>
  <c r="AG158" i="1"/>
  <c r="AG19" i="1" s="1"/>
  <c r="AA17" i="1"/>
  <c r="AG122" i="1"/>
  <c r="AJ108" i="1"/>
  <c r="AI122" i="1"/>
  <c r="AH146" i="1"/>
  <c r="L20" i="1"/>
  <c r="L17" i="1" s="1"/>
  <c r="X20" i="1"/>
  <c r="X17" i="1" s="1"/>
  <c r="AI158" i="1"/>
  <c r="AI19" i="1" s="1"/>
  <c r="G87" i="1"/>
  <c r="S87" i="1"/>
  <c r="S86" i="1" s="1"/>
  <c r="S18" i="1" s="1"/>
  <c r="AG155" i="1"/>
  <c r="AG154" i="1" s="1"/>
  <c r="AL88" i="1"/>
  <c r="O20" i="1"/>
  <c r="O17" i="1" s="1"/>
  <c r="AK88" i="1"/>
  <c r="E20" i="1"/>
  <c r="Q20" i="1"/>
  <c r="Q17" i="1" s="1"/>
  <c r="AC20" i="1"/>
  <c r="AC17" i="1" s="1"/>
  <c r="AL146" i="1"/>
  <c r="W87" i="1"/>
  <c r="W86" i="1" s="1"/>
  <c r="W18" i="1" s="1"/>
  <c r="AJ88" i="1"/>
  <c r="AI88" i="1"/>
  <c r="AL122" i="1"/>
  <c r="AK146" i="1"/>
  <c r="G20" i="1"/>
  <c r="G17" i="1" s="1"/>
  <c r="S20" i="1"/>
  <c r="S17" i="1" s="1"/>
  <c r="AE20" i="1"/>
  <c r="AE17" i="1" s="1"/>
  <c r="AK122" i="1"/>
  <c r="AJ146" i="1"/>
  <c r="H20" i="1"/>
  <c r="H17" i="1" s="1"/>
  <c r="T20" i="1"/>
  <c r="T17" i="1" s="1"/>
  <c r="AG88" i="1"/>
  <c r="AH88" i="1"/>
  <c r="AL158" i="1"/>
  <c r="AL19" i="1" s="1"/>
  <c r="AL87" i="1" l="1"/>
  <c r="AC16" i="1"/>
  <c r="N16" i="1"/>
  <c r="H16" i="1"/>
  <c r="AG87" i="1"/>
  <c r="AG121" i="1"/>
  <c r="AI121" i="1"/>
  <c r="AI87" i="1"/>
  <c r="AJ87" i="1"/>
  <c r="T86" i="1"/>
  <c r="T18" i="1" s="1"/>
  <c r="T16" i="1" s="1"/>
  <c r="AK87" i="1"/>
  <c r="L16" i="1"/>
  <c r="O16" i="1"/>
  <c r="AH121" i="1"/>
  <c r="AJ121" i="1"/>
  <c r="J16" i="1"/>
  <c r="Z16" i="1"/>
  <c r="M16" i="1"/>
  <c r="AA16" i="1"/>
  <c r="AD16" i="1"/>
  <c r="P16" i="1"/>
  <c r="I16" i="1"/>
  <c r="X16" i="1"/>
  <c r="W16" i="1"/>
  <c r="AL121" i="1"/>
  <c r="AL86" i="1" s="1"/>
  <c r="AL18" i="1" s="1"/>
  <c r="AL16" i="1" s="1"/>
  <c r="G86" i="1"/>
  <c r="G18" i="1" s="1"/>
  <c r="G16" i="1" s="1"/>
  <c r="AB16" i="1"/>
  <c r="F16" i="1"/>
  <c r="S16" i="1"/>
  <c r="AG20" i="1"/>
  <c r="AG17" i="1" s="1"/>
  <c r="AH87" i="1"/>
  <c r="V16" i="1"/>
  <c r="U16" i="1"/>
  <c r="E17" i="1"/>
  <c r="E16" i="1" s="1"/>
  <c r="AK121" i="1"/>
  <c r="AE16" i="1"/>
  <c r="Q16" i="1"/>
  <c r="AG86" i="1" l="1"/>
  <c r="AG18" i="1" s="1"/>
  <c r="AG16" i="1" s="1"/>
  <c r="AI86" i="1"/>
  <c r="AI18" i="1" s="1"/>
  <c r="AI16" i="1" s="1"/>
  <c r="AH86" i="1"/>
  <c r="AH18" i="1" s="1"/>
  <c r="AH16" i="1" s="1"/>
  <c r="AJ86" i="1"/>
  <c r="AJ18" i="1" s="1"/>
  <c r="AJ16" i="1" s="1"/>
  <c r="AK86" i="1"/>
  <c r="AK18" i="1" s="1"/>
  <c r="AK16" i="1" s="1"/>
</calcChain>
</file>

<file path=xl/sharedStrings.xml><?xml version="1.0" encoding="utf-8"?>
<sst xmlns="http://schemas.openxmlformats.org/spreadsheetml/2006/main" count="605" uniqueCount="557">
  <si>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</si>
  <si>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</si>
  <si>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</si>
  <si>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 xml:space="preserve">к приказу Министерства энергетики РФ
</t>
  </si>
  <si>
    <t xml:space="preserve">от 5 мая 2016 г. N 380
</t>
  </si>
  <si>
    <t>млн рублей (без НДС)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</si>
  <si>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</si>
  <si>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</si>
  <si>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</si>
  <si>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</si>
  <si>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</si>
  <si>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</si>
  <si>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</si>
  <si>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I кв.</t>
  </si>
  <si>
    <t>II кв.</t>
  </si>
  <si>
    <t>III кв.</t>
  </si>
  <si>
    <t>IV кв.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</si>
  <si>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</si>
  <si>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</si>
  <si>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</si>
  <si>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</si>
  <si>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</si>
  <si>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</si>
  <si>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</si>
  <si>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</si>
  <si>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</si>
  <si>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</si>
  <si>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</si>
  <si>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</si>
  <si>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</si>
  <si>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</si>
  <si>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</si>
  <si>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</si>
  <si>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</si>
  <si>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</si>
  <si>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</si>
  <si>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</si>
  <si>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</si>
  <si>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</si>
  <si>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</si>
  <si>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</si>
  <si>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</si>
  <si>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</si>
  <si>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</si>
  <si>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</si>
  <si>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6</t>
  </si>
  <si>
    <t>7</t>
  </si>
  <si>
    <t>8</t>
  </si>
  <si>
    <t>9</t>
  </si>
  <si>
    <t>10</t>
  </si>
  <si>
    <t>11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</si>
  <si>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</si>
  <si>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</si>
  <si>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</si>
  <si>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</si>
  <si>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</si>
  <si>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</si>
  <si>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</si>
  <si>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</si>
  <si>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</si>
  <si>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</si>
  <si>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Реконструкция, модернизация, техническое перевооружение, всего</t>
  </si>
  <si>
    <t>0.2</t>
  </si>
  <si>
    <t>нд</t>
  </si>
  <si>
    <t xml:space="preserve">Инвестиционная программа АО "Облкоммунэнерго"   </t>
  </si>
  <si>
    <t>1.2.2.1.1</t>
  </si>
  <si>
    <t>1.2.2.1.2</t>
  </si>
  <si>
    <t>1.2.2.1.3</t>
  </si>
  <si>
    <t>1.2.2.1.4</t>
  </si>
  <si>
    <t>1.2.2.2.1</t>
  </si>
  <si>
    <t>1.2.2.2.2</t>
  </si>
  <si>
    <t>1.2.2.2.3</t>
  </si>
  <si>
    <t>0.6</t>
  </si>
  <si>
    <t>Прочие инвестиционные проекты, всего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</si>
  <si>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</si>
  <si>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</si>
  <si>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</si>
  <si>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</si>
  <si>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</si>
  <si>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1.2.1.1.2</t>
  </si>
  <si>
    <t>1.2.1.1.3</t>
  </si>
  <si>
    <t>1.2.1.1.4</t>
  </si>
  <si>
    <t>1.2.1.1.5</t>
  </si>
  <si>
    <t>1.2.1.1.6</t>
  </si>
  <si>
    <t>1.2.1.1.7</t>
  </si>
  <si>
    <t>1.2.1.1.8</t>
  </si>
  <si>
    <t>1.2.1.1.9</t>
  </si>
  <si>
    <t>1.2.1.1.10</t>
  </si>
  <si>
    <t>1.2.1.1.11</t>
  </si>
  <si>
    <t>1.2.1.1.12</t>
  </si>
  <si>
    <t>1.2.1.1.13</t>
  </si>
  <si>
    <t>1.2.1.1.14</t>
  </si>
  <si>
    <t>1.2.1.1.15</t>
  </si>
  <si>
    <t>1.2.1.1.16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</si>
  <si>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</si>
  <si>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</si>
  <si>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</si>
  <si>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</si>
  <si>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</si>
  <si>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</si>
  <si>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</si>
  <si>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</si>
  <si>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1.2.1.2.7</t>
  </si>
  <si>
    <t>1.2.1.2.8</t>
  </si>
  <si>
    <t>1.2.1.2.9</t>
  </si>
  <si>
    <t>1.2.1.2.10</t>
  </si>
  <si>
    <t>1.2.2.1.5</t>
  </si>
  <si>
    <t>1.2.2.1.6</t>
  </si>
  <si>
    <t>1.2.2.1.7</t>
  </si>
  <si>
    <t>1.2.2.1.8</t>
  </si>
  <si>
    <t>1.2.2.1.9</t>
  </si>
  <si>
    <t>1.2.2.1.10</t>
  </si>
  <si>
    <t>1.2.2.1.11</t>
  </si>
  <si>
    <t>1.2.2.1.12</t>
  </si>
  <si>
    <t>1.2.2.1.13</t>
  </si>
  <si>
    <t>1.2.2.1.14</t>
  </si>
  <si>
    <t>1.2.2.1.15</t>
  </si>
  <si>
    <t>1.2.2.1.16</t>
  </si>
  <si>
    <t>1.2.2.1.17</t>
  </si>
  <si>
    <t>1.2.2.1.18</t>
  </si>
  <si>
    <t>1.2.2.1.19</t>
  </si>
  <si>
    <t>1.2.2.1.20</t>
  </si>
  <si>
    <t>1.2.2.1.21</t>
  </si>
  <si>
    <t>1.2.2.2.4</t>
  </si>
  <si>
    <t>1.2.2.2.5</t>
  </si>
  <si>
    <t>1.2.2.2.6</t>
  </si>
  <si>
    <t>1.2.3</t>
  </si>
  <si>
    <t>Развитие и модернизация учета электрической энергии (мощности), всего, в том числе: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</si>
  <si>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</si>
  <si>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</si>
  <si>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</si>
  <si>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</si>
  <si>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</si>
  <si>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</si>
  <si>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</si>
  <si>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</si>
  <si>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</si>
  <si>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</si>
  <si>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1.6.8</t>
  </si>
  <si>
    <t>1.6.10</t>
  </si>
  <si>
    <t>1.6.11</t>
  </si>
  <si>
    <t>1.6.12</t>
  </si>
  <si>
    <t>1.6.13</t>
  </si>
  <si>
    <t>1.6.14</t>
  </si>
  <si>
    <t xml:space="preserve">Форма 5. План ввода основных средств (с распределением по кварталам) на 2023 год
</t>
  </si>
  <si>
    <t>Итого план за 2023 год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</si>
  <si>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</si>
  <si>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</si>
  <si>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</si>
  <si>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</si>
  <si>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</si>
  <si>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</si>
  <si>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</si>
  <si>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</si>
  <si>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</si>
  <si>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</si>
  <si>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</si>
  <si>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</si>
  <si>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>Замена силового трансформатора ТМ-160 кВа на ТМГ-160 кВА в ТП-105 Аркадакские ГЭС</t>
  </si>
  <si>
    <t>L_ТM0016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</si>
  <si>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</si>
  <si>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</si>
  <si>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Замена силового трансформатора ТМ-200 кВа на ТМГ-250 кВА в ТП-199 Энгельсские МЭС</t>
  </si>
  <si>
    <t>L_ТM0026</t>
  </si>
  <si>
    <t>РП/ТП-11 РУ-10кВ замена маслянных выключателей на вакуумные без заменя ячеек  Балаковские ГЭС</t>
  </si>
  <si>
    <t>L_ВВ0019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</si>
  <si>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</si>
  <si>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</si>
  <si>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</si>
  <si>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</si>
  <si>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</si>
  <si>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</si>
  <si>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</si>
  <si>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</si>
  <si>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</si>
  <si>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</si>
  <si>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</si>
  <si>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</si>
  <si>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</si>
  <si>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</si>
  <si>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</si>
  <si>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</si>
  <si>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ВЛ-0,4 кВ КТП-23 ф-1, ф-2, ф-3 замена опор, замена провода на СИП Балаковские ГЭС</t>
  </si>
  <si>
    <t>L_ВЛ0039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</si>
  <si>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</si>
  <si>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</si>
  <si>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</si>
  <si>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</si>
  <si>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</si>
  <si>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</si>
  <si>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L_ВЛ0046</t>
  </si>
  <si>
    <t>ВЛ-0,4 кВ КТП-54 ф-2,ф-3 замена опор, замена провода на СИП Озинские МЭС</t>
  </si>
  <si>
    <t>L_ВЛ0048</t>
  </si>
  <si>
    <t>ВЛ-0,4кВ зона  ТП-19 Ф. « ул.25 лет Октября, ул. Шамаева» замена опор, замена провода на СИП Петровские ГЭС</t>
  </si>
  <si>
    <t>L_ВЛ0050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</si>
  <si>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</si>
  <si>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</si>
  <si>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</si>
  <si>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</si>
  <si>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</si>
  <si>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L_КЛ0015</t>
  </si>
  <si>
    <t>L_КЛ0016</t>
  </si>
  <si>
    <t>L_КЛ0021</t>
  </si>
  <si>
    <t>L_КЛ0022</t>
  </si>
  <si>
    <t>1.2.3.1.1</t>
  </si>
  <si>
    <t>1.2.3.1.2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</si>
  <si>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</si>
  <si>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</si>
  <si>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</si>
  <si>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</si>
  <si>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 xml:space="preserve">ПСС 131. 18Э на шасси ГАЗ-С42R33 (Next) )7-местная кабина Аркадакские ГЭС </t>
  </si>
  <si>
    <t>L_ТЕХ0008</t>
  </si>
  <si>
    <t>ПСС 131. 18Э на шасси ГАЗ-С42R33 (Next) )7-местная кабина Новоузенские МЭС</t>
  </si>
  <si>
    <t>L_ТЕХ0012</t>
  </si>
  <si>
    <t>Договор на услуги финансовой аренды  (лизинга) № А-707/1 от  31.08.20 "прицеп  835018 (роспуск одноостный с конником) 3 единицы"</t>
  </si>
  <si>
    <t>L_АРЕ0008</t>
  </si>
  <si>
    <t>Договор на услуги финансовой аренды  (лизинга)№ А-708/1 от  31.08.20 "прицеп  835Т20 (прицеп тракторный раздвижной)  2 единицы"</t>
  </si>
  <si>
    <t>L_АРЕ0009</t>
  </si>
  <si>
    <t>Договор на услуги финансовой аренды  (лизинга) № А-709/1 от 31.08.20 "подъемник Чайка-Socage N315 NEW"</t>
  </si>
  <si>
    <t>L_АРЕ0010</t>
  </si>
  <si>
    <t>Договор на услуги финансовой аренды  (лизинга) № 3018 от 27.11.20 "автомобиль УАЗ-390945 - 2 единицы"</t>
  </si>
  <si>
    <t>L_АРЕ0011</t>
  </si>
  <si>
    <t>Договор на услуги финансовой аренды  (лизинга) № 3020  от 25.11.20 "трансформаторы ТМГ - 39 единиц"</t>
  </si>
  <si>
    <t>L_АРЕ0012</t>
  </si>
  <si>
    <t>План принятия основных средств и нематериальных активов к бухгалтерскому учету на 2023 год</t>
  </si>
  <si>
    <t>Приложение N 5/2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</si>
  <si>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</si>
  <si>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</si>
  <si>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</si>
  <si>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</si>
  <si>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</si>
  <si>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</si>
  <si>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</si>
  <si>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ВЛ-0,4 кВ ф-3 ТП-122 замена опор, замена провода на СИП, перевод питания с ТП-121 Вольские ГЭС</t>
  </si>
  <si>
    <t>ВЛ-0,23 кВ ТП-58 замена опор, замена провода на СИП Вольские ГЭС</t>
  </si>
  <si>
    <t>ВЛ-0,4 кВ ф-1, ф-2, ф-3 ЗТП-41 замена опор, замена провода на СИП Ершовские МЭС</t>
  </si>
  <si>
    <t>ВЛ-0,4 кВ ф-2 ЗТП-163 замена опор, замена провода на СИП Озинские МЭС</t>
  </si>
  <si>
    <t>ВЛ-0,4 кВ ф-2 ТП-4 замена провода на СИП Пугачевские ГЭС</t>
  </si>
  <si>
    <t>ВЛ-0,4 ф-4 ТП-52 замена опор, замена провода на СИП Краснокутское от-ние ЭМЭС</t>
  </si>
  <si>
    <t>ВЛ-0,4 ф-3 ТП-213 замена опор, замена провода на СИП Краснокутское от-ние ЭМЭС</t>
  </si>
  <si>
    <t>М_ВЛ0140</t>
  </si>
  <si>
    <t>М_ВЛ0141</t>
  </si>
  <si>
    <t>М_ВЛ0142</t>
  </si>
  <si>
    <t>М_ВЛ0143</t>
  </si>
  <si>
    <t>М_ВЛ0144</t>
  </si>
  <si>
    <t>М_ВЛ0145</t>
  </si>
  <si>
    <t>М_ВЛ0146</t>
  </si>
  <si>
    <t>М_ВЛ0147</t>
  </si>
  <si>
    <t>КЛ-10 кВ Ф-1005 от ТП-1 до ТП-29 замена силового кабеля Аткарские ГЭС</t>
  </si>
  <si>
    <t xml:space="preserve"> КЛ-10 кВ от РП-11 до ТП-8-3, от РП-11 до РП-8 замена силового кабеля, прокол Балаковские ГЭС</t>
  </si>
  <si>
    <t>2 КЛ-10 кВ РП/ТП-3 до ТП-17 замена силового кабеля, подрядный способ Балаковские ГЭС</t>
  </si>
  <si>
    <t>КЛ-10 кВ ТП-17 до ТП-54, от ТП-54 до ТП-26, от ТП-17 до ТП-26 (2КЛ) замена силового кабеля, подрядный способ Балаковские ГЭС</t>
  </si>
  <si>
    <t>КЛ-6 кВ Ф-647 от опоры  47-00/55А до ТП-105 замена силового кабеля Марксовские ГЭС</t>
  </si>
  <si>
    <t>М_КЛ0069</t>
  </si>
  <si>
    <t>М_КЛ0070</t>
  </si>
  <si>
    <t>Замена ветхих КЛЭП-0,4 кВ от ТП-1132,ТП-1149, РП-7 к МКЖД Энгельсские МЭС</t>
  </si>
  <si>
    <t>Изготовление ГКТП проходного типа-250 кВА взамен КТП-94 тупикового типа Аткарские ГЭС</t>
  </si>
  <si>
    <t>Изготовление ГКТП-630 кВА взамен КТП-71 Пугачевские ГЭС</t>
  </si>
  <si>
    <t>Изготовление ГКТП-250 кВА проходного типа взамен КТП-134 Энгельсские МЭС</t>
  </si>
  <si>
    <t>М_ТП0068</t>
  </si>
  <si>
    <t>М_ТП0069</t>
  </si>
  <si>
    <t>М_ТП0070</t>
  </si>
  <si>
    <t>М_ТП0071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</si>
  <si>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</si>
  <si>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</si>
  <si>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</si>
  <si>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</si>
  <si>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Замена силового трансформатора ТМ-250 кВА на ТМГ-400 кВА в ТП-71 Пугачевские ГЭС</t>
  </si>
  <si>
    <t>Замена силового трансформатора ТМ-400 кВА на ТМГ-400 кВА в ТП-27 Пугачевские ГЭС</t>
  </si>
  <si>
    <t>Замена силового трансформатора ТМ-400 кВА на ТМГ-400 кВА в ТП-6 Пугачевские ГЭС</t>
  </si>
  <si>
    <t>Замена силового трансформатора ТМ-100 кВА на ТМГ-100 кВА в ТП-114 Ровенское от-ние ЭМЭС</t>
  </si>
  <si>
    <t>M_ТМ0065</t>
  </si>
  <si>
    <t>M_ТМ0066</t>
  </si>
  <si>
    <t>M_ТМ0067</t>
  </si>
  <si>
    <t>M_ТМ0068</t>
  </si>
  <si>
    <t>1.2.1.1.17</t>
  </si>
  <si>
    <t>Переносное устройство дожига УД-300М Энгельсские МЭС</t>
  </si>
  <si>
    <t>М_ПРИБ0025</t>
  </si>
  <si>
    <t>М_ПРИБ0026</t>
  </si>
  <si>
    <t>М_ПРИБ0027</t>
  </si>
  <si>
    <t>Переносное устройство дожига УД-300М  Служба РЗиА и ЭТЛ (Аппарат управления).</t>
  </si>
  <si>
    <t>Монтаж ИКЗ-В34Л (индикатор короткого замыкания) на ВЛ-6 кВ Ф-11 (3 комплекта)</t>
  </si>
  <si>
    <t>Приобретение вольтамперфазометра в Балашовские МЭС</t>
  </si>
  <si>
    <t>Приобретение вольтамперфазометра в Ершовские МЭС</t>
  </si>
  <si>
    <t>Приобретение вольтамперфазометра в Калининское отделение Балашовских МЭС</t>
  </si>
  <si>
    <t>Приобретение вольтамперфазометра в Краснокутское отделение Энгельсских МЭС</t>
  </si>
  <si>
    <t>Приобретение вольтамперфазометра в Новоузенские МЭС</t>
  </si>
  <si>
    <t>Приобретение вольтамперфазометра в Ровенское отделение Энгельсских МЭС</t>
  </si>
  <si>
    <t>Приобретение вольтамперфазометра в Ртищевские ГЭС</t>
  </si>
  <si>
    <t>Приобретение вольтамперфазометра в Энгельсские МЭС</t>
  </si>
  <si>
    <t>Приобретение вольтамперфазометра в Хвалынские ГЭС</t>
  </si>
  <si>
    <t>Приобретение омметра в Вольские ГЭС</t>
  </si>
  <si>
    <t>Приобретение тепловизора в Службу РЗиА и ЭТЛ</t>
  </si>
  <si>
    <t>М_ПРИБ0028</t>
  </si>
  <si>
    <t>М_ПРИБ0029</t>
  </si>
  <si>
    <t>М_ПРИБ0030</t>
  </si>
  <si>
    <t>М_ПРИБ0031</t>
  </si>
  <si>
    <t>М_ПРИБ0032</t>
  </si>
  <si>
    <t>М_ПРИБ0033</t>
  </si>
  <si>
    <t>М_ПРИБ0034</t>
  </si>
  <si>
    <t>М_ПРИБ0035</t>
  </si>
  <si>
    <t>М_ПРИБ0036</t>
  </si>
  <si>
    <t>М_ПРИБ0037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</si>
  <si>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</si>
  <si>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</si>
  <si>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</si>
  <si>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</si>
  <si>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</si>
  <si>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</si>
  <si>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</si>
  <si>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</si>
  <si>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</si>
  <si>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</si>
  <si>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</si>
  <si>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</si>
  <si>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1.6.7</t>
  </si>
  <si>
    <t>1.6.9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</si>
  <si>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</si>
  <si>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</si>
  <si>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</si>
  <si>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</si>
  <si>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</si>
  <si>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</si>
  <si>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</si>
  <si>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</si>
  <si>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</si>
  <si>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</si>
  <si>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</si>
  <si>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</si>
  <si>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</si>
  <si>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 xml:space="preserve"> Главный инженер АО "Облкоммунэнерго"                                                                         А.Ф. Качалов</t>
  </si>
  <si>
    <t>1.2.1.2.11</t>
  </si>
  <si>
    <t>1.2.1.2.12</t>
  </si>
  <si>
    <t>Телемеханика РП №20, РП№11 Энгельсские МЭС</t>
  </si>
  <si>
    <t>N_ВВ0078</t>
  </si>
  <si>
    <t>N_ВВ0079</t>
  </si>
  <si>
    <t>1.2.2.1.22</t>
  </si>
  <si>
    <t>ВЛ-0,4 кВ КТП-418 установка опор, монтаж провода Энгельсские МЭС</t>
  </si>
  <si>
    <t>N_ВЛ0148</t>
  </si>
  <si>
    <t>1.6.28</t>
  </si>
  <si>
    <t>Гидромолот Impulse 100 Classic с монтажным комплектом Энгельсские МЭС</t>
  </si>
  <si>
    <t>N_ТЕХ0014</t>
  </si>
  <si>
    <t>1.6.29</t>
  </si>
  <si>
    <t>М_ЦЕХ0002</t>
  </si>
  <si>
    <t>Реконструкция цеха Предприятия "Энергоремонт" II этап</t>
  </si>
  <si>
    <t>Год раскрытия информации: 2023 год</t>
  </si>
  <si>
    <t>Телемеханика  РП №7 Балаковские ГЭС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</si>
  <si>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</si>
  <si>
    <t>Реконструкция цеха ФП "Энергоремонт"</t>
  </si>
  <si>
    <t>1.2.2.2.7</t>
  </si>
  <si>
    <t>КЛ-10 кВ от ТП 9-1 до ТП 9-2 (2х320 м), от ТП 9-2 до ТП 9-3 (2х350 м), от ТП 9-3 до ТП 7-1 (4х55 м) замена силового кабеля, прокол. Балаковские ГЭС</t>
  </si>
  <si>
    <t>N_КЛ0071</t>
  </si>
  <si>
    <t>Изготовление ГКТП-250 кВА взамен ТП-56 Мокроусское от-ние ЕМЭС</t>
  </si>
  <si>
    <t>1.2.1.1.18</t>
  </si>
  <si>
    <t>Высоковольтный ввод ИВУЕ.686352.203 ГКТПIV-90-126/800 О1 ПС 110/10 Городская Петровские ГЭС</t>
  </si>
  <si>
    <t>N_ТП0072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</si>
  <si>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</si>
  <si>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</si>
  <si>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</si>
  <si>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</si>
  <si>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</si>
  <si>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</si>
  <si>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</si>
  <si>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</si>
  <si>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</si>
  <si>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</si>
  <si>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</si>
  <si>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</si>
  <si>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КЛ-0,4 кВ  от КТП-950 до МКЖД  ул.Колотилова, д.6Б (дог. тех. прис. № 26239/П от 06.09.22 г.)  ООО СЗ Строймир Энгельсские МЭС</t>
  </si>
  <si>
    <t>N_ОТП0160</t>
  </si>
  <si>
    <t>КЛ-6 кВ Ф-44, 13 от ПС "Восток" до КТП-950 (дог. тех. прис. № 26239/П от 06.09.22 г.) ООО СЗ Строймир</t>
  </si>
  <si>
    <t>N_ОТП0161</t>
  </si>
  <si>
    <t>КТП 950 (дог. тех. прис. № 26239/П от 06.09.22 г.) ООО СЗ Строймир</t>
  </si>
  <si>
    <t>N_ОТП0162</t>
  </si>
  <si>
    <t>Трансформатор ТМГ21  1000/6-0,4 Д/Ун-11 № 2041526 (дог. тех. прис. № 26239/П от 06.09.22 г.) ООО СЗ Строймир Энгельсские МЭС</t>
  </si>
  <si>
    <t>N_ОТП0163</t>
  </si>
  <si>
    <t>Трансформатор ТМГ21  1000/6-0,4 Д/Ун-11 № 2044573  (дог. тех. прис. № 26239/П от 06.09.22 г.) ООО СЗ Строймир Энгельсские МЭС</t>
  </si>
  <si>
    <t>N_ОТП0164</t>
  </si>
  <si>
    <t>КЛЭП-6 кВ от  ТП-179 до КТП-949А (дог. тех. прис. № 24397/П от 14.07.21 г.) ООО СК Новый Век Энгельсские МЭС</t>
  </si>
  <si>
    <t>N_ОТП0153</t>
  </si>
  <si>
    <t>КЛЭП-6 кВ от  ТП-229 до КТП-949А (дог. тех. прис. № 24397/П от 14.07.21 г.) ООО СК Новый Век Энгельсские МЭС</t>
  </si>
  <si>
    <t>N_ОТП0154</t>
  </si>
  <si>
    <t>КЛЭП-6 кВ от ГКТП-320 (дог. № 23941/П от 02.04.21 г.) ООО "Афина" Энгельсские МЭС</t>
  </si>
  <si>
    <t>N_ОТП0053</t>
  </si>
  <si>
    <t>ГКТП-320 (дог. № 23941/П от 02.04.21 г.) ООО "Афина" Энгельсские МЭС</t>
  </si>
  <si>
    <t>N_ОТП0074</t>
  </si>
  <si>
    <t>Трансформатор ТМГ 400/6/0.4 Д/Ун-11 зав. № 2203ЖГ458 (дог. тех. прис. № 23941/П от 02.04.2021 г.) ООО "Афина"</t>
  </si>
  <si>
    <t>N_ОТП0082</t>
  </si>
  <si>
    <t>Трансформатор ТМГ 400/6/0.4 Д/Ун-11 зав. № 2202ЖГ298 (дог. тех. прис. № 23941/П от 02.04.2021 г.) ООО "Афина"</t>
  </si>
  <si>
    <t>N_ОТП0083</t>
  </si>
  <si>
    <t>Стр-во ВЛЗ-10 кВ Ф-1029 по дог. тех.прис.№26320/П от 25.11.2022 г. ООО "Стройстандарт" Ершовские МЭС</t>
  </si>
  <si>
    <t>N_ОТП0005</t>
  </si>
  <si>
    <t>Стр-во ВЛИ-0,4 кВ от КТП-36 по дог. тех.прис.№26320/П от 25.11.2022 г. ООО "Стройстандарт" Ершовские МЭС</t>
  </si>
  <si>
    <t>N_ОТП0066</t>
  </si>
  <si>
    <t>Монтаж КТП-36 кВа по дог. тех.прис. №26320/П от 25.11.2022 г. ООО "Стройстандарт" Ершовские МЭС</t>
  </si>
  <si>
    <t>N_ОТП0072</t>
  </si>
  <si>
    <t>Монтаж трансформатора ТМ 400/10 кВа по дог. тех.прис. №26320/П от 25.11.2022 г. ООО "Стройстандарт"</t>
  </si>
  <si>
    <t>N_ОТП0081</t>
  </si>
  <si>
    <t xml:space="preserve"> ВЛЭП-10 кВ от РУ-60 Капр, з-да до ТП-1140 (дог. тех. прис. № 24812/П от 23.09.21 г.) ИП Столяров И.К.(Михайлов А.А.) Энгельсские МЭС</t>
  </si>
  <si>
    <t>N_ОТП0006</t>
  </si>
  <si>
    <t>Пункт коммерческого учета  ПКУ - 2ТТ+ЗТН (дог. тех. прис. № 24812/П от 23.09.21 г.) ИП Столяров (Михайлов) Энгельсские МЭС</t>
  </si>
  <si>
    <t>N_ОТП0085</t>
  </si>
  <si>
    <t>Монтаж сис-мы телемеханики реклоузера 6кВ по дог. тех. прис. №25981/П от 28.10.22 г. ИП Байсалямов Пугачевские ГЭС</t>
  </si>
  <si>
    <t>N_ОТП0131</t>
  </si>
  <si>
    <t>Монтаж ПКУ-6кВ по дог. №25981/П от 31.10.2022 г. ИП Байсалямов З.Б. Пугачевские ГЭС</t>
  </si>
  <si>
    <t>N_ОТП0132</t>
  </si>
  <si>
    <t>КТП-10/0,4кВ 2х400 кВА по дог. 25346/П ГКУ СО "УКС" Питерское отделение Новоузенские МЭС</t>
  </si>
  <si>
    <t>О_ОТП1</t>
  </si>
  <si>
    <t>Стр-во ВЛЗ-10кВ Ф-1006 по дог. 25346/П ГКУ СО "УКС" Питерское отделение Новоузенские МЭС</t>
  </si>
  <si>
    <t>О_ОТП2</t>
  </si>
  <si>
    <t>Стр-во ВЛЗ-10кВ Ф-1005 по дог. 25346/П ГКУ СО "УКС" Питерское отделение Новоузенские МЭС</t>
  </si>
  <si>
    <t>О_ОТП3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</si>
  <si>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</si>
  <si>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</si>
  <si>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</si>
  <si>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</si>
  <si>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</si>
  <si>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</si>
  <si>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Строительство ВЛЗ-10кВ от РП "ПТФ" до проектируемых ТП-10/0,4кВ  по дог. 25710 ГКУ СО "УКС" СЭП</t>
  </si>
  <si>
    <t>О_ОТП7</t>
  </si>
  <si>
    <t>Стр-во КЛ-0,4кВ от ТП-918 до ВРУ-0,4кВ мкжд по дог. №26069/П ФЗПГ-УДС СО Энгельсские МЭС</t>
  </si>
  <si>
    <t>О_ОТП10</t>
  </si>
  <si>
    <t>Стр-во КЛ-0,4кВ от ТП-918 до ВРУ-0,4кВ мкжд по дог. №26070/П ФЗПГ-УДС СО Энгельсские МЭС</t>
  </si>
  <si>
    <t>О_ОТП11</t>
  </si>
  <si>
    <t>КТП-10/0,4кВ 400 кВА по дог. 26177/П ООО "Золотая Нива" Аркадакские ГЭС</t>
  </si>
  <si>
    <t>О_ОТП13</t>
  </si>
  <si>
    <t>Стр-во ВЛЗ-10кВ от опоры №5-03/20 по дог. 26177/П ООО "Золотая Нива" Аркадакские ГЭС</t>
  </si>
  <si>
    <t>О_ОТП14</t>
  </si>
  <si>
    <t>Строительство КЛ-6кВ от КЛ-6кВ Ф-13 ПС 110/6кВ Восток до I с.ш. РУ-6кВ ТП-186 ; - строительство КЛ-6кВ от I с.ш. РУ-6кВ ТП-186 до опоры №44/13/00-1 ВЛЗ-6кВ Ф-13 ПС 110/6кВ Восток по дог. 26346 УКС АЭМР Энгельсские МЭС</t>
  </si>
  <si>
    <t>О_ОТП15</t>
  </si>
  <si>
    <t>Строительство двух КЛ-0,4кВ  от I, II с.ш. РУ-0,4кВ ТП-186 по дог. 26346 УКС АЭМР Энгельсские МЭС</t>
  </si>
  <si>
    <t>О_ОТП16</t>
  </si>
  <si>
    <t>Строительство КЛ-6кВ от РУ-6кВ ТП-343 до РУ-6кВ проектируемой КТП-6/0,4кВ по дог. 26373 ООО СЗ СК "Система" Энгельсские МЭС</t>
  </si>
  <si>
    <t>О_ОТП18</t>
  </si>
  <si>
    <t>Строительство КЛ-6кВ (двумя кабелями в траншее) от РУ-6кВ ТП-341 до РУ-6кВ проектируемой КТП-6/0,4кВ по дог. 26373 ООО СЗ СК "Система" Энгельсские МЭС</t>
  </si>
  <si>
    <t>О_ОТП19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</si>
  <si>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</si>
  <si>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</si>
  <si>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</si>
  <si>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</si>
  <si>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</si>
  <si>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</si>
  <si>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Строительство распределительной трансформаторной подстанции (РП/ТП-6/0,4кВ) с двумя трансформаторами мощностью 1000 кВА по дог. 25775 ООО "ВДК" Энгельсские МЭС</t>
  </si>
  <si>
    <t>O_ОТП23</t>
  </si>
  <si>
    <t>Строительство восьми КЛ-0,4кВ от РУ-0,4кВ проектируемого РП/ТП-6/0,4кВ от разных секций шин до ВРУ №1, ВРУ №2 многоквартирных жилых домов по дог. 25775 ООО "ВДК" Энгельсские МЭС</t>
  </si>
  <si>
    <t>O_ОТП24</t>
  </si>
  <si>
    <t>Строительство ВЛИ-0,4кВ от опоры №1-00/10 до проектируемой опоры №1-04/1;
- строительство ВЛИ-0,4кВ от опоры №1-00/8 до ВРУ-0,4кВ мкжд №1;
- строительство ВЛИ-0,4кВ от опоры №1-00/9 до ВРУ-0,4кВ мкжд №2;
- строительство ВЛИ-0,4кВ от опоры №1-00/10 до ВРУ-0,4кВ мкжд №3;
- строительство ВЛИ-0,4кВ от опоры №1-04/1 до ВРУ-0,4кВ мкжд №4 по дог. 26605 ООО "Стройстандарт" Ершовские МЭС</t>
  </si>
  <si>
    <t>O_ОТП25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</si>
  <si>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</si>
  <si>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</si>
  <si>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 xml:space="preserve">Замена КРУН-10кВ СВ-251 МКК на КРУН-10кВ КСО СВЛ по дог. 27525 ООО "ЗТК" Калининское отделение Балашовские МЭС </t>
  </si>
  <si>
    <t>O_ОТП29</t>
  </si>
  <si>
    <t>Установка ПКУ-10кВ по договору 27525 ООО "ЗТК" Калининское отделение Балашовские МЭС</t>
  </si>
  <si>
    <t>O_ОТП30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</si>
  <si>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№1013-06/6 ВЛ-10кВ Ф-1013 по дог. 27525 ООО "ЗТК" Калининское отделение Балашовские МЭС</t>
  </si>
  <si>
    <t>O_ОТП31</t>
  </si>
  <si>
    <t>Строительство ВЛЗ-10кВ от опоры №1009-00/14 до опоры №1010-01/11.1 по дог. 27546 ООО "Проект-Девелопмент" СЭП</t>
  </si>
  <si>
    <t>O_ОТП32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</si>
  <si>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</si>
  <si>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</si>
  <si>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Установка ПКУ-10кВ по договору 27546 ООО "Проект-Девелопмент" СЭП</t>
  </si>
  <si>
    <t>O_ОТП34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</si>
  <si>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</si>
  <si>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</si>
  <si>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ВЛЗ 6 кВ по адресу г. Энгельс, гипермаркет "Магнит" по ул. Колотилова.№ 26239/П от 06.09.22 г. ООО "Строймир" Энгельсские МЭС</t>
  </si>
  <si>
    <t>O_ОТП36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</si>
  <si>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</si>
  <si>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</si>
  <si>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</si>
  <si>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</si>
  <si>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</si>
  <si>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</si>
  <si>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Монтаж РЛНД-10  по дог.тех.присоед.№26731/П от 01.02.2023 г. ООО ГК "Кронверк" Балаковские ГЭС</t>
  </si>
  <si>
    <t>N_ОТП0003</t>
  </si>
  <si>
    <t>Силовое оборудование РП-1МК(РП-18) инв. № 00402419 (дог. тех. прис. № 24682/П от 30.09.21 г.) Пьяниченко Энгельсские МЭС</t>
  </si>
  <si>
    <t>N_ОТП0151</t>
  </si>
  <si>
    <t>Силовое оборудование ТП 229 (дог. тех. прис. № 24397/П от 14.07.21 г.) ООО СК Новый Век Энгельсские МЭС</t>
  </si>
  <si>
    <t>N_ОТП0155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</si>
  <si>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</si>
  <si>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</si>
  <si>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Перевод КЛ-6кВ Ф-7 из яч. №10 в яч. №7 на II с.ш. РУ-6кВ РП-11; по дог. 26067 ГАУЗ "ЭГП №2" Энгельсские МЭС</t>
  </si>
  <si>
    <t>О_ОТП9</t>
  </si>
  <si>
    <t>Установка двух панелей ЩО-70-630А и шинного моста в ТП-918 по дог. №26070/П ФЗПГ-УДС СО Энгельсские МЭС</t>
  </si>
  <si>
    <t>О_ОТП12</t>
  </si>
  <si>
    <t>Замена двух трансформаторов мощностью 160 кВА на трансформаторы мощностью 630 кВА в ТП-186; реконструкцию РУ-6кВ, РУ-0,4кВ ТП-186 в соответствии с номиналом трансформаторов  по дог. 26346 УКС АЭМР Энгельсские МЭС</t>
  </si>
  <si>
    <t>О_ОТП17</t>
  </si>
  <si>
    <t>Замена трансформатора 250 кВА на 400 кВА в ГКТП-46 по дог. 26605 ООО "Стройстандарт"</t>
  </si>
  <si>
    <t>O_ОТП26</t>
  </si>
  <si>
    <t>Монтаж СИП по существующим опорам от РУ-0,4кВ ГКТП-46 до опоры №1-00/10 по дог. 26605 ООО "Стройстандарт"</t>
  </si>
  <si>
    <t>O_ОТП27</t>
  </si>
  <si>
    <t>1.1.1.3.1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</si>
  <si>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</si>
  <si>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</si>
  <si>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</si>
  <si>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</si>
  <si>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</si>
  <si>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</si>
  <si>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</si>
  <si>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</si>
  <si>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1.1.1.3.10</t>
  </si>
  <si>
    <t>1.1.1.3.11</t>
  </si>
  <si>
    <t>1.1.1.3.12</t>
  </si>
  <si>
    <t>1.1.1.3.13</t>
  </si>
  <si>
    <t>1.1.1.3.14</t>
  </si>
  <si>
    <t>1.1.1.3.15</t>
  </si>
  <si>
    <t>1.1.1.3.16</t>
  </si>
  <si>
    <t>1.1.1.3.17</t>
  </si>
  <si>
    <t>1.1.1.3.18</t>
  </si>
  <si>
    <t>1.1.1.3.19</t>
  </si>
  <si>
    <t>1.1.1.3.20</t>
  </si>
  <si>
    <t>1.1.1.3.21</t>
  </si>
  <si>
    <t>1.1.1.3.22</t>
  </si>
  <si>
    <t>1.1.1.3.23</t>
  </si>
  <si>
    <t>1.1.1.3.24</t>
  </si>
  <si>
    <t>1.1.1.3.25</t>
  </si>
  <si>
    <t>1.1.1.3.26</t>
  </si>
  <si>
    <t>1.1.1.3.27</t>
  </si>
  <si>
    <t>1.1.1.3.28</t>
  </si>
  <si>
    <t>1.1.1.3.29</t>
  </si>
  <si>
    <t>1.1.1.3.30</t>
  </si>
  <si>
    <t>1.1.1.3.31</t>
  </si>
  <si>
    <t>1.1.1.3.32</t>
  </si>
  <si>
    <t>1.1.1.3.33</t>
  </si>
  <si>
    <t>1.1.1.3.34</t>
  </si>
  <si>
    <t>1.1.1.3.35</t>
  </si>
  <si>
    <t>1.1.1.3.36</t>
  </si>
  <si>
    <t>1.1.1.3.37</t>
  </si>
  <si>
    <t>1.1.1.3.38</t>
  </si>
  <si>
    <t>1.1.1.3.39</t>
  </si>
  <si>
    <t>1.1.1.3.40</t>
  </si>
  <si>
    <t>1.1.1.3.41</t>
  </si>
  <si>
    <t>1.1.1.3.42</t>
  </si>
  <si>
    <t>1.1.1.3.43</t>
  </si>
  <si>
    <t>1.1.1.3.44</t>
  </si>
  <si>
    <t>1.1.1.3.45</t>
  </si>
  <si>
    <t>1.1.1.3.46</t>
  </si>
  <si>
    <t>1.1.1.3.47</t>
  </si>
  <si>
    <t>1.1.1.3.48</t>
  </si>
  <si>
    <t>1.1.1.3.49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</si>
  <si>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</si>
  <si>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</si>
  <si>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</si>
  <si>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</si>
  <si>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</si>
  <si>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</si>
  <si>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</si>
  <si>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</si>
  <si>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</si>
  <si>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Замена силового трансформатора ТМ-320 кВА на ТМГ-400 кВА в ТП-10 Пугачевские ГЭС</t>
  </si>
  <si>
    <t>N_ТМ0073</t>
  </si>
  <si>
    <t>1.2.1.1.19</t>
  </si>
  <si>
    <t>ГАЗ-231073 Аппарат управления</t>
  </si>
  <si>
    <t>N_ТЕХ0019</t>
  </si>
  <si>
    <t>1.6.30</t>
  </si>
  <si>
    <t>ВЛ-10 кВ Ф-1001 РП-2 вынос опор</t>
  </si>
  <si>
    <t>N_ВЛ0149</t>
  </si>
  <si>
    <t>1.2.2.1.23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</si>
</sst>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164" formatCode="0.000"/>
    <numFmt numFmtId="165" formatCode="_-* #,##0.00_р_._-;\-* #,##0.00_р_._-;_-* &quot;-&quot;??_р_.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38">
    <xf numFmtId="0" fontId="0" fillId="0" borderId="0"/>
    <xf numFmtId="0" fontId="4" fillId="0" borderId="0"/>
    <xf numFmtId="44" fontId="7" fillId="0" borderId="0" applyFont="0" applyFill="0" applyBorder="0" applyAlignment="0" applyProtection="0"/>
    <xf numFmtId="0" fontId="3" fillId="0" borderId="0"/>
    <xf numFmtId="0" fontId="7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5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</cellStyleXfs>
  <cellXfs count="61">
    <xf numFmtId="0" fontId="0" fillId="0" borderId="0" xfId="0"/>
    <xf numFmtId="0" fontId="5" fillId="2" borderId="0" xfId="0" applyFont="1" applyFill="1"/>
    <xf numFmtId="0" fontId="5" fillId="2" borderId="0" xfId="0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/>
    </xf>
    <xf numFmtId="164" fontId="5" fillId="2" borderId="0" xfId="0" applyNumberFormat="1" applyFont="1" applyFill="1" applyAlignment="1">
      <alignment horizontal="center"/>
    </xf>
    <xf numFmtId="164" fontId="5" fillId="2" borderId="0" xfId="0" applyNumberFormat="1" applyFont="1" applyFill="1" applyAlignment="1">
      <alignment horizontal="center" vertical="center"/>
    </xf>
    <xf numFmtId="164" fontId="5" fillId="2" borderId="0" xfId="0" applyNumberFormat="1" applyFont="1" applyFill="1"/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6" fillId="2" borderId="1" xfId="4" applyFont="1" applyFill="1" applyBorder="1" applyAlignment="1">
      <alignment horizontal="left" vertical="center" wrapText="1"/>
    </xf>
    <xf numFmtId="0" fontId="6" fillId="2" borderId="2" xfId="4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2" borderId="1" xfId="2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top" wrapText="1"/>
    </xf>
    <xf numFmtId="0" fontId="6" fillId="3" borderId="1" xfId="173" applyFont="1" applyFill="1" applyBorder="1" applyAlignment="1">
      <alignment horizontal="center" vertical="center" wrapText="1"/>
    </xf>
    <xf numFmtId="0" fontId="6" fillId="3" borderId="1" xfId="176" applyFont="1" applyFill="1" applyBorder="1" applyAlignment="1">
      <alignment horizontal="center" vertical="center" wrapText="1"/>
    </xf>
    <xf numFmtId="164" fontId="6" fillId="2" borderId="1" xfId="4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4" fontId="14" fillId="2" borderId="1" xfId="0" applyNumberFormat="1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13" fillId="2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337" applyFill="1" applyBorder="1" applyAlignment="1">
      <alignment horizontal="left" vertical="center" wrapText="1"/>
    </xf>
    <xf numFmtId="164" fontId="6" fillId="2" borderId="1" xfId="27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164" fontId="5" fillId="2" borderId="3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vertical="top" wrapText="1"/>
    </xf>
    <xf numFmtId="0" fontId="5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338">
    <cellStyle name="Денежный" xfId="2" builtinId="4"/>
    <cellStyle name="Обычный" xfId="0" builtinId="0"/>
    <cellStyle name="Обычный 2" xfId="6" xr:uid="{00000000-0005-0000-0000-000002000000}"/>
    <cellStyle name="Обычный 2 10" xfId="42" xr:uid="{00000000-0005-0000-0000-000003000000}"/>
    <cellStyle name="Обычный 2 10 2" xfId="84" xr:uid="{00000000-0005-0000-0000-000004000000}"/>
    <cellStyle name="Обычный 2 11" xfId="45" xr:uid="{00000000-0005-0000-0000-000005000000}"/>
    <cellStyle name="Обычный 2 11 2" xfId="87" xr:uid="{00000000-0005-0000-0000-000006000000}"/>
    <cellStyle name="Обычный 2 12" xfId="51" xr:uid="{00000000-0005-0000-0000-000007000000}"/>
    <cellStyle name="Обычный 2 13" xfId="93" xr:uid="{00000000-0005-0000-0000-000008000000}"/>
    <cellStyle name="Обычный 2 14" xfId="96" xr:uid="{00000000-0005-0000-0000-000009000000}"/>
    <cellStyle name="Обычный 2 15" xfId="99" xr:uid="{00000000-0005-0000-0000-00000A000000}"/>
    <cellStyle name="Обычный 2 16" xfId="102" xr:uid="{00000000-0005-0000-0000-00000B000000}"/>
    <cellStyle name="Обычный 2 17" xfId="105" xr:uid="{00000000-0005-0000-0000-00000C000000}"/>
    <cellStyle name="Обычный 2 18" xfId="108" xr:uid="{00000000-0005-0000-0000-00000D000000}"/>
    <cellStyle name="Обычный 2 19" xfId="111" xr:uid="{00000000-0005-0000-0000-00000E000000}"/>
    <cellStyle name="Обычный 2 2" xfId="11" xr:uid="{00000000-0005-0000-0000-00000F000000}"/>
    <cellStyle name="Обычный 2 2 2" xfId="17" xr:uid="{00000000-0005-0000-0000-000010000000}"/>
    <cellStyle name="Обычный 2 2 2 2" xfId="29" xr:uid="{00000000-0005-0000-0000-000011000000}"/>
    <cellStyle name="Обычный 2 2 2 2 2" xfId="71" xr:uid="{00000000-0005-0000-0000-000012000000}"/>
    <cellStyle name="Обычный 2 2 2 3" xfId="59" xr:uid="{00000000-0005-0000-0000-000013000000}"/>
    <cellStyle name="Обычный 2 2 3" xfId="23" xr:uid="{00000000-0005-0000-0000-000014000000}"/>
    <cellStyle name="Обычный 2 2 3 2" xfId="65" xr:uid="{00000000-0005-0000-0000-000015000000}"/>
    <cellStyle name="Обычный 2 2 4" xfId="54" xr:uid="{00000000-0005-0000-0000-000016000000}"/>
    <cellStyle name="Обычный 2 20" xfId="114" xr:uid="{00000000-0005-0000-0000-000017000000}"/>
    <cellStyle name="Обычный 2 21" xfId="117" xr:uid="{00000000-0005-0000-0000-000018000000}"/>
    <cellStyle name="Обычный 2 22" xfId="120" xr:uid="{00000000-0005-0000-0000-000019000000}"/>
    <cellStyle name="Обычный 2 23" xfId="123" xr:uid="{00000000-0005-0000-0000-00001A000000}"/>
    <cellStyle name="Обычный 2 24" xfId="126" xr:uid="{00000000-0005-0000-0000-00001B000000}"/>
    <cellStyle name="Обычный 2 25" xfId="129" xr:uid="{00000000-0005-0000-0000-00001C000000}"/>
    <cellStyle name="Обычный 2 26" xfId="132" xr:uid="{00000000-0005-0000-0000-00001D000000}"/>
    <cellStyle name="Обычный 2 27" xfId="135" xr:uid="{00000000-0005-0000-0000-00001E000000}"/>
    <cellStyle name="Обычный 2 28" xfId="138" xr:uid="{00000000-0005-0000-0000-00001F000000}"/>
    <cellStyle name="Обычный 2 29" xfId="141" xr:uid="{00000000-0005-0000-0000-000020000000}"/>
    <cellStyle name="Обычный 2 3" xfId="1" xr:uid="{00000000-0005-0000-0000-000021000000}"/>
    <cellStyle name="Обычный 2 3 10" xfId="47" xr:uid="{00000000-0005-0000-0000-000022000000}"/>
    <cellStyle name="Обычный 2 3 10 2" xfId="89" xr:uid="{00000000-0005-0000-0000-000023000000}"/>
    <cellStyle name="Обычный 2 3 10 3" xfId="282" xr:uid="{00000000-0005-0000-0000-000024000000}"/>
    <cellStyle name="Обычный 2 3 11" xfId="5" xr:uid="{00000000-0005-0000-0000-000025000000}"/>
    <cellStyle name="Обычный 2 3 11 2" xfId="283" xr:uid="{00000000-0005-0000-0000-000026000000}"/>
    <cellStyle name="Обычный 2 3 12" xfId="49" xr:uid="{00000000-0005-0000-0000-000027000000}"/>
    <cellStyle name="Обычный 2 3 12 2" xfId="284" xr:uid="{00000000-0005-0000-0000-000028000000}"/>
    <cellStyle name="Обычный 2 3 13" xfId="92" xr:uid="{00000000-0005-0000-0000-000029000000}"/>
    <cellStyle name="Обычный 2 3 14" xfId="95" xr:uid="{00000000-0005-0000-0000-00002A000000}"/>
    <cellStyle name="Обычный 2 3 15" xfId="98" xr:uid="{00000000-0005-0000-0000-00002B000000}"/>
    <cellStyle name="Обычный 2 3 16" xfId="101" xr:uid="{00000000-0005-0000-0000-00002C000000}"/>
    <cellStyle name="Обычный 2 3 17" xfId="104" xr:uid="{00000000-0005-0000-0000-00002D000000}"/>
    <cellStyle name="Обычный 2 3 18" xfId="107" xr:uid="{00000000-0005-0000-0000-00002E000000}"/>
    <cellStyle name="Обычный 2 3 19" xfId="110" xr:uid="{00000000-0005-0000-0000-00002F000000}"/>
    <cellStyle name="Обычный 2 3 2" xfId="10" xr:uid="{00000000-0005-0000-0000-000030000000}"/>
    <cellStyle name="Обычный 2 3 2 2" xfId="3" xr:uid="{00000000-0005-0000-0000-000031000000}"/>
    <cellStyle name="Обычный 2 3 2 2 10" xfId="106" xr:uid="{00000000-0005-0000-0000-000032000000}"/>
    <cellStyle name="Обычный 2 3 2 2 11" xfId="109" xr:uid="{00000000-0005-0000-0000-000033000000}"/>
    <cellStyle name="Обычный 2 3 2 2 12" xfId="112" xr:uid="{00000000-0005-0000-0000-000034000000}"/>
    <cellStyle name="Обычный 2 3 2 2 13" xfId="115" xr:uid="{00000000-0005-0000-0000-000035000000}"/>
    <cellStyle name="Обычный 2 3 2 2 14" xfId="118" xr:uid="{00000000-0005-0000-0000-000036000000}"/>
    <cellStyle name="Обычный 2 3 2 2 15" xfId="121" xr:uid="{00000000-0005-0000-0000-000037000000}"/>
    <cellStyle name="Обычный 2 3 2 2 16" xfId="124" xr:uid="{00000000-0005-0000-0000-000038000000}"/>
    <cellStyle name="Обычный 2 3 2 2 17" xfId="127" xr:uid="{00000000-0005-0000-0000-000039000000}"/>
    <cellStyle name="Обычный 2 3 2 2 18" xfId="130" xr:uid="{00000000-0005-0000-0000-00003A000000}"/>
    <cellStyle name="Обычный 2 3 2 2 19" xfId="133" xr:uid="{00000000-0005-0000-0000-00003B000000}"/>
    <cellStyle name="Обычный 2 3 2 2 2" xfId="28" xr:uid="{00000000-0005-0000-0000-00003C000000}"/>
    <cellStyle name="Обычный 2 3 2 2 2 2" xfId="70" xr:uid="{00000000-0005-0000-0000-00003D000000}"/>
    <cellStyle name="Обычный 2 3 2 2 2 3" xfId="270" xr:uid="{00000000-0005-0000-0000-00003E000000}"/>
    <cellStyle name="Обычный 2 3 2 2 20" xfId="136" xr:uid="{00000000-0005-0000-0000-00003F000000}"/>
    <cellStyle name="Обычный 2 3 2 2 21" xfId="139" xr:uid="{00000000-0005-0000-0000-000040000000}"/>
    <cellStyle name="Обычный 2 3 2 2 22" xfId="142" xr:uid="{00000000-0005-0000-0000-000041000000}"/>
    <cellStyle name="Обычный 2 3 2 2 23" xfId="145" xr:uid="{00000000-0005-0000-0000-000042000000}"/>
    <cellStyle name="Обычный 2 3 2 2 24" xfId="148" xr:uid="{00000000-0005-0000-0000-000043000000}"/>
    <cellStyle name="Обычный 2 3 2 2 25" xfId="151" xr:uid="{00000000-0005-0000-0000-000044000000}"/>
    <cellStyle name="Обычный 2 3 2 2 26" xfId="154" xr:uid="{00000000-0005-0000-0000-000045000000}"/>
    <cellStyle name="Обычный 2 3 2 2 27" xfId="157" xr:uid="{00000000-0005-0000-0000-000046000000}"/>
    <cellStyle name="Обычный 2 3 2 2 28" xfId="160" xr:uid="{00000000-0005-0000-0000-000047000000}"/>
    <cellStyle name="Обычный 2 3 2 2 29" xfId="163" xr:uid="{00000000-0005-0000-0000-000048000000}"/>
    <cellStyle name="Обычный 2 3 2 2 3" xfId="16" xr:uid="{00000000-0005-0000-0000-000049000000}"/>
    <cellStyle name="Обычный 2 3 2 2 3 2" xfId="273" xr:uid="{00000000-0005-0000-0000-00004A000000}"/>
    <cellStyle name="Обычный 2 3 2 2 30" xfId="166" xr:uid="{00000000-0005-0000-0000-00004B000000}"/>
    <cellStyle name="Обычный 2 3 2 2 31" xfId="169" xr:uid="{00000000-0005-0000-0000-00004C000000}"/>
    <cellStyle name="Обычный 2 3 2 2 32" xfId="172" xr:uid="{00000000-0005-0000-0000-00004D000000}"/>
    <cellStyle name="Обычный 2 3 2 2 33" xfId="175" xr:uid="{00000000-0005-0000-0000-00004E000000}"/>
    <cellStyle name="Обычный 2 3 2 2 34" xfId="178" xr:uid="{00000000-0005-0000-0000-00004F000000}"/>
    <cellStyle name="Обычный 2 3 2 2 35" xfId="181" xr:uid="{00000000-0005-0000-0000-000050000000}"/>
    <cellStyle name="Обычный 2 3 2 2 36" xfId="184" xr:uid="{00000000-0005-0000-0000-000051000000}"/>
    <cellStyle name="Обычный 2 3 2 2 37" xfId="187" xr:uid="{00000000-0005-0000-0000-000052000000}"/>
    <cellStyle name="Обычный 2 3 2 2 38" xfId="190" xr:uid="{00000000-0005-0000-0000-000053000000}"/>
    <cellStyle name="Обычный 2 3 2 2 39" xfId="193" xr:uid="{00000000-0005-0000-0000-000054000000}"/>
    <cellStyle name="Обычный 2 3 2 2 4" xfId="50" xr:uid="{00000000-0005-0000-0000-000055000000}"/>
    <cellStyle name="Обычный 2 3 2 2 4 2" xfId="275" xr:uid="{00000000-0005-0000-0000-000056000000}"/>
    <cellStyle name="Обычный 2 3 2 2 40" xfId="196" xr:uid="{00000000-0005-0000-0000-000057000000}"/>
    <cellStyle name="Обычный 2 3 2 2 41" xfId="199" xr:uid="{00000000-0005-0000-0000-000058000000}"/>
    <cellStyle name="Обычный 2 3 2 2 42" xfId="202" xr:uid="{00000000-0005-0000-0000-000059000000}"/>
    <cellStyle name="Обычный 2 3 2 2 43" xfId="205" xr:uid="{00000000-0005-0000-0000-00005A000000}"/>
    <cellStyle name="Обычный 2 3 2 2 44" xfId="208" xr:uid="{00000000-0005-0000-0000-00005B000000}"/>
    <cellStyle name="Обычный 2 3 2 2 45" xfId="211" xr:uid="{00000000-0005-0000-0000-00005C000000}"/>
    <cellStyle name="Обычный 2 3 2 2 46" xfId="214" xr:uid="{00000000-0005-0000-0000-00005D000000}"/>
    <cellStyle name="Обычный 2 3 2 2 47" xfId="217" xr:uid="{00000000-0005-0000-0000-00005E000000}"/>
    <cellStyle name="Обычный 2 3 2 2 48" xfId="220" xr:uid="{00000000-0005-0000-0000-00005F000000}"/>
    <cellStyle name="Обычный 2 3 2 2 49" xfId="223" xr:uid="{00000000-0005-0000-0000-000060000000}"/>
    <cellStyle name="Обычный 2 3 2 2 5" xfId="91" xr:uid="{00000000-0005-0000-0000-000061000000}"/>
    <cellStyle name="Обычный 2 3 2 2 50" xfId="226" xr:uid="{00000000-0005-0000-0000-000062000000}"/>
    <cellStyle name="Обычный 2 3 2 2 51" xfId="229" xr:uid="{00000000-0005-0000-0000-000063000000}"/>
    <cellStyle name="Обычный 2 3 2 2 52" xfId="232" xr:uid="{00000000-0005-0000-0000-000064000000}"/>
    <cellStyle name="Обычный 2 3 2 2 53" xfId="235" xr:uid="{00000000-0005-0000-0000-000065000000}"/>
    <cellStyle name="Обычный 2 3 2 2 54" xfId="238" xr:uid="{00000000-0005-0000-0000-000066000000}"/>
    <cellStyle name="Обычный 2 3 2 2 55" xfId="241" xr:uid="{00000000-0005-0000-0000-000067000000}"/>
    <cellStyle name="Обычный 2 3 2 2 56" xfId="244" xr:uid="{00000000-0005-0000-0000-000068000000}"/>
    <cellStyle name="Обычный 2 3 2 2 57" xfId="247" xr:uid="{00000000-0005-0000-0000-000069000000}"/>
    <cellStyle name="Обычный 2 3 2 2 58" xfId="250" xr:uid="{00000000-0005-0000-0000-00006A000000}"/>
    <cellStyle name="Обычный 2 3 2 2 59" xfId="253" xr:uid="{00000000-0005-0000-0000-00006B000000}"/>
    <cellStyle name="Обычный 2 3 2 2 6" xfId="94" xr:uid="{00000000-0005-0000-0000-00006C000000}"/>
    <cellStyle name="Обычный 2 3 2 2 60" xfId="256" xr:uid="{00000000-0005-0000-0000-00006D000000}"/>
    <cellStyle name="Обычный 2 3 2 2 61" xfId="259" xr:uid="{00000000-0005-0000-0000-00006E000000}"/>
    <cellStyle name="Обычный 2 3 2 2 62" xfId="262" xr:uid="{00000000-0005-0000-0000-00006F000000}"/>
    <cellStyle name="Обычный 2 3 2 2 63" xfId="269" xr:uid="{00000000-0005-0000-0000-000070000000}"/>
    <cellStyle name="Обычный 2 3 2 2 64" xfId="285" xr:uid="{00000000-0005-0000-0000-000071000000}"/>
    <cellStyle name="Обычный 2 3 2 2 65" xfId="286" xr:uid="{00000000-0005-0000-0000-000072000000}"/>
    <cellStyle name="Обычный 2 3 2 2 66" xfId="288" xr:uid="{00000000-0005-0000-0000-000073000000}"/>
    <cellStyle name="Обычный 2 3 2 2 67" xfId="287" xr:uid="{00000000-0005-0000-0000-000074000000}"/>
    <cellStyle name="Обычный 2 3 2 2 68" xfId="290" xr:uid="{00000000-0005-0000-0000-000075000000}"/>
    <cellStyle name="Обычный 2 3 2 2 69" xfId="289" xr:uid="{00000000-0005-0000-0000-000076000000}"/>
    <cellStyle name="Обычный 2 3 2 2 7" xfId="97" xr:uid="{00000000-0005-0000-0000-000077000000}"/>
    <cellStyle name="Обычный 2 3 2 2 70" xfId="293" xr:uid="{00000000-0005-0000-0000-000078000000}"/>
    <cellStyle name="Обычный 2 3 2 2 71" xfId="292" xr:uid="{00000000-0005-0000-0000-000079000000}"/>
    <cellStyle name="Обычный 2 3 2 2 72" xfId="291" xr:uid="{00000000-0005-0000-0000-00007A000000}"/>
    <cellStyle name="Обычный 2 3 2 2 73" xfId="294" xr:uid="{00000000-0005-0000-0000-00007B000000}"/>
    <cellStyle name="Обычный 2 3 2 2 74" xfId="295" xr:uid="{00000000-0005-0000-0000-00007C000000}"/>
    <cellStyle name="Обычный 2 3 2 2 75" xfId="297" xr:uid="{00000000-0005-0000-0000-00007D000000}"/>
    <cellStyle name="Обычный 2 3 2 2 76" xfId="299" xr:uid="{00000000-0005-0000-0000-00007E000000}"/>
    <cellStyle name="Обычный 2 3 2 2 77" xfId="301" xr:uid="{00000000-0005-0000-0000-00007F000000}"/>
    <cellStyle name="Обычный 2 3 2 2 78" xfId="303" xr:uid="{00000000-0005-0000-0000-000080000000}"/>
    <cellStyle name="Обычный 2 3 2 2 79" xfId="305" xr:uid="{00000000-0005-0000-0000-000081000000}"/>
    <cellStyle name="Обычный 2 3 2 2 8" xfId="100" xr:uid="{00000000-0005-0000-0000-000082000000}"/>
    <cellStyle name="Обычный 2 3 2 2 80" xfId="307" xr:uid="{00000000-0005-0000-0000-000083000000}"/>
    <cellStyle name="Обычный 2 3 2 2 81" xfId="309" xr:uid="{00000000-0005-0000-0000-000084000000}"/>
    <cellStyle name="Обычный 2 3 2 2 82" xfId="311" xr:uid="{00000000-0005-0000-0000-000085000000}"/>
    <cellStyle name="Обычный 2 3 2 2 83" xfId="313" xr:uid="{00000000-0005-0000-0000-000086000000}"/>
    <cellStyle name="Обычный 2 3 2 2 84" xfId="315" xr:uid="{00000000-0005-0000-0000-000087000000}"/>
    <cellStyle name="Обычный 2 3 2 2 85" xfId="317" xr:uid="{00000000-0005-0000-0000-000088000000}"/>
    <cellStyle name="Обычный 2 3 2 2 86" xfId="319" xr:uid="{00000000-0005-0000-0000-000089000000}"/>
    <cellStyle name="Обычный 2 3 2 2 87" xfId="321" xr:uid="{00000000-0005-0000-0000-00008A000000}"/>
    <cellStyle name="Обычный 2 3 2 2 88" xfId="323" xr:uid="{00000000-0005-0000-0000-00008B000000}"/>
    <cellStyle name="Обычный 2 3 2 2 89" xfId="325" xr:uid="{00000000-0005-0000-0000-00008C000000}"/>
    <cellStyle name="Обычный 2 3 2 2 9" xfId="103" xr:uid="{00000000-0005-0000-0000-00008D000000}"/>
    <cellStyle name="Обычный 2 3 2 2 90" xfId="327" xr:uid="{00000000-0005-0000-0000-00008E000000}"/>
    <cellStyle name="Обычный 2 3 2 2 91" xfId="329" xr:uid="{00000000-0005-0000-0000-00008F000000}"/>
    <cellStyle name="Обычный 2 3 2 2 92" xfId="331" xr:uid="{00000000-0005-0000-0000-000090000000}"/>
    <cellStyle name="Обычный 2 3 2 2 93" xfId="333" xr:uid="{00000000-0005-0000-0000-000091000000}"/>
    <cellStyle name="Обычный 2 3 2 3" xfId="22" xr:uid="{00000000-0005-0000-0000-000092000000}"/>
    <cellStyle name="Обычный 2 3 2 3 2" xfId="64" xr:uid="{00000000-0005-0000-0000-000093000000}"/>
    <cellStyle name="Обычный 2 3 2 4" xfId="53" xr:uid="{00000000-0005-0000-0000-000094000000}"/>
    <cellStyle name="Обычный 2 3 2 5" xfId="271" xr:uid="{00000000-0005-0000-0000-000095000000}"/>
    <cellStyle name="Обычный 2 3 20" xfId="113" xr:uid="{00000000-0005-0000-0000-000096000000}"/>
    <cellStyle name="Обычный 2 3 21" xfId="116" xr:uid="{00000000-0005-0000-0000-000097000000}"/>
    <cellStyle name="Обычный 2 3 22" xfId="119" xr:uid="{00000000-0005-0000-0000-000098000000}"/>
    <cellStyle name="Обычный 2 3 23" xfId="122" xr:uid="{00000000-0005-0000-0000-000099000000}"/>
    <cellStyle name="Обычный 2 3 24" xfId="125" xr:uid="{00000000-0005-0000-0000-00009A000000}"/>
    <cellStyle name="Обычный 2 3 25" xfId="128" xr:uid="{00000000-0005-0000-0000-00009B000000}"/>
    <cellStyle name="Обычный 2 3 26" xfId="131" xr:uid="{00000000-0005-0000-0000-00009C000000}"/>
    <cellStyle name="Обычный 2 3 27" xfId="134" xr:uid="{00000000-0005-0000-0000-00009D000000}"/>
    <cellStyle name="Обычный 2 3 28" xfId="137" xr:uid="{00000000-0005-0000-0000-00009E000000}"/>
    <cellStyle name="Обычный 2 3 29" xfId="140" xr:uid="{00000000-0005-0000-0000-00009F000000}"/>
    <cellStyle name="Обычный 2 3 3" xfId="13" xr:uid="{00000000-0005-0000-0000-0000A0000000}"/>
    <cellStyle name="Обычный 2 3 3 2" xfId="25" xr:uid="{00000000-0005-0000-0000-0000A1000000}"/>
    <cellStyle name="Обычный 2 3 3 2 2" xfId="67" xr:uid="{00000000-0005-0000-0000-0000A2000000}"/>
    <cellStyle name="Обычный 2 3 3 3" xfId="56" xr:uid="{00000000-0005-0000-0000-0000A3000000}"/>
    <cellStyle name="Обычный 2 3 3 4" xfId="274" xr:uid="{00000000-0005-0000-0000-0000A4000000}"/>
    <cellStyle name="Обычный 2 3 30" xfId="143" xr:uid="{00000000-0005-0000-0000-0000A5000000}"/>
    <cellStyle name="Обычный 2 3 31" xfId="146" xr:uid="{00000000-0005-0000-0000-0000A6000000}"/>
    <cellStyle name="Обычный 2 3 32" xfId="149" xr:uid="{00000000-0005-0000-0000-0000A7000000}"/>
    <cellStyle name="Обычный 2 3 33" xfId="152" xr:uid="{00000000-0005-0000-0000-0000A8000000}"/>
    <cellStyle name="Обычный 2 3 34" xfId="155" xr:uid="{00000000-0005-0000-0000-0000A9000000}"/>
    <cellStyle name="Обычный 2 3 35" xfId="158" xr:uid="{00000000-0005-0000-0000-0000AA000000}"/>
    <cellStyle name="Обычный 2 3 36" xfId="161" xr:uid="{00000000-0005-0000-0000-0000AB000000}"/>
    <cellStyle name="Обычный 2 3 37" xfId="164" xr:uid="{00000000-0005-0000-0000-0000AC000000}"/>
    <cellStyle name="Обычный 2 3 38" xfId="167" xr:uid="{00000000-0005-0000-0000-0000AD000000}"/>
    <cellStyle name="Обычный 2 3 39" xfId="170" xr:uid="{00000000-0005-0000-0000-0000AE000000}"/>
    <cellStyle name="Обычный 2 3 4" xfId="19" xr:uid="{00000000-0005-0000-0000-0000AF000000}"/>
    <cellStyle name="Обычный 2 3 4 2" xfId="61" xr:uid="{00000000-0005-0000-0000-0000B0000000}"/>
    <cellStyle name="Обычный 2 3 4 3" xfId="276" xr:uid="{00000000-0005-0000-0000-0000B1000000}"/>
    <cellStyle name="Обычный 2 3 40" xfId="173" xr:uid="{00000000-0005-0000-0000-0000B2000000}"/>
    <cellStyle name="Обычный 2 3 41" xfId="176" xr:uid="{00000000-0005-0000-0000-0000B3000000}"/>
    <cellStyle name="Обычный 2 3 42" xfId="179" xr:uid="{00000000-0005-0000-0000-0000B4000000}"/>
    <cellStyle name="Обычный 2 3 43" xfId="182" xr:uid="{00000000-0005-0000-0000-0000B5000000}"/>
    <cellStyle name="Обычный 2 3 44" xfId="185" xr:uid="{00000000-0005-0000-0000-0000B6000000}"/>
    <cellStyle name="Обычный 2 3 45" xfId="188" xr:uid="{00000000-0005-0000-0000-0000B7000000}"/>
    <cellStyle name="Обычный 2 3 46" xfId="191" xr:uid="{00000000-0005-0000-0000-0000B8000000}"/>
    <cellStyle name="Обычный 2 3 47" xfId="194" xr:uid="{00000000-0005-0000-0000-0000B9000000}"/>
    <cellStyle name="Обычный 2 3 48" xfId="197" xr:uid="{00000000-0005-0000-0000-0000BA000000}"/>
    <cellStyle name="Обычный 2 3 49" xfId="200" xr:uid="{00000000-0005-0000-0000-0000BB000000}"/>
    <cellStyle name="Обычный 2 3 5" xfId="32" xr:uid="{00000000-0005-0000-0000-0000BC000000}"/>
    <cellStyle name="Обычный 2 3 5 2" xfId="74" xr:uid="{00000000-0005-0000-0000-0000BD000000}"/>
    <cellStyle name="Обычный 2 3 5 3" xfId="277" xr:uid="{00000000-0005-0000-0000-0000BE000000}"/>
    <cellStyle name="Обычный 2 3 50" xfId="203" xr:uid="{00000000-0005-0000-0000-0000BF000000}"/>
    <cellStyle name="Обычный 2 3 51" xfId="206" xr:uid="{00000000-0005-0000-0000-0000C0000000}"/>
    <cellStyle name="Обычный 2 3 52" xfId="209" xr:uid="{00000000-0005-0000-0000-0000C1000000}"/>
    <cellStyle name="Обычный 2 3 53" xfId="212" xr:uid="{00000000-0005-0000-0000-0000C2000000}"/>
    <cellStyle name="Обычный 2 3 54" xfId="215" xr:uid="{00000000-0005-0000-0000-0000C3000000}"/>
    <cellStyle name="Обычный 2 3 55" xfId="218" xr:uid="{00000000-0005-0000-0000-0000C4000000}"/>
    <cellStyle name="Обычный 2 3 56" xfId="221" xr:uid="{00000000-0005-0000-0000-0000C5000000}"/>
    <cellStyle name="Обычный 2 3 57" xfId="224" xr:uid="{00000000-0005-0000-0000-0000C6000000}"/>
    <cellStyle name="Обычный 2 3 58" xfId="227" xr:uid="{00000000-0005-0000-0000-0000C7000000}"/>
    <cellStyle name="Обычный 2 3 59" xfId="230" xr:uid="{00000000-0005-0000-0000-0000C8000000}"/>
    <cellStyle name="Обычный 2 3 6" xfId="35" xr:uid="{00000000-0005-0000-0000-0000C9000000}"/>
    <cellStyle name="Обычный 2 3 6 2" xfId="77" xr:uid="{00000000-0005-0000-0000-0000CA000000}"/>
    <cellStyle name="Обычный 2 3 6 3" xfId="278" xr:uid="{00000000-0005-0000-0000-0000CB000000}"/>
    <cellStyle name="Обычный 2 3 60" xfId="233" xr:uid="{00000000-0005-0000-0000-0000CC000000}"/>
    <cellStyle name="Обычный 2 3 61" xfId="236" xr:uid="{00000000-0005-0000-0000-0000CD000000}"/>
    <cellStyle name="Обычный 2 3 62" xfId="239" xr:uid="{00000000-0005-0000-0000-0000CE000000}"/>
    <cellStyle name="Обычный 2 3 63" xfId="242" xr:uid="{00000000-0005-0000-0000-0000CF000000}"/>
    <cellStyle name="Обычный 2 3 64" xfId="245" xr:uid="{00000000-0005-0000-0000-0000D0000000}"/>
    <cellStyle name="Обычный 2 3 65" xfId="248" xr:uid="{00000000-0005-0000-0000-0000D1000000}"/>
    <cellStyle name="Обычный 2 3 66" xfId="251" xr:uid="{00000000-0005-0000-0000-0000D2000000}"/>
    <cellStyle name="Обычный 2 3 67" xfId="254" xr:uid="{00000000-0005-0000-0000-0000D3000000}"/>
    <cellStyle name="Обычный 2 3 68" xfId="257" xr:uid="{00000000-0005-0000-0000-0000D4000000}"/>
    <cellStyle name="Обычный 2 3 69" xfId="260" xr:uid="{00000000-0005-0000-0000-0000D5000000}"/>
    <cellStyle name="Обычный 2 3 7" xfId="38" xr:uid="{00000000-0005-0000-0000-0000D6000000}"/>
    <cellStyle name="Обычный 2 3 7 2" xfId="80" xr:uid="{00000000-0005-0000-0000-0000D7000000}"/>
    <cellStyle name="Обычный 2 3 7 3" xfId="279" xr:uid="{00000000-0005-0000-0000-0000D8000000}"/>
    <cellStyle name="Обычный 2 3 70" xfId="263" xr:uid="{00000000-0005-0000-0000-0000D9000000}"/>
    <cellStyle name="Обычный 2 3 71" xfId="265" xr:uid="{00000000-0005-0000-0000-0000DA000000}"/>
    <cellStyle name="Обычный 2 3 72" xfId="296" xr:uid="{00000000-0005-0000-0000-0000DB000000}"/>
    <cellStyle name="Обычный 2 3 73" xfId="298" xr:uid="{00000000-0005-0000-0000-0000DC000000}"/>
    <cellStyle name="Обычный 2 3 74" xfId="300" xr:uid="{00000000-0005-0000-0000-0000DD000000}"/>
    <cellStyle name="Обычный 2 3 75" xfId="302" xr:uid="{00000000-0005-0000-0000-0000DE000000}"/>
    <cellStyle name="Обычный 2 3 76" xfId="304" xr:uid="{00000000-0005-0000-0000-0000DF000000}"/>
    <cellStyle name="Обычный 2 3 77" xfId="306" xr:uid="{00000000-0005-0000-0000-0000E0000000}"/>
    <cellStyle name="Обычный 2 3 78" xfId="308" xr:uid="{00000000-0005-0000-0000-0000E1000000}"/>
    <cellStyle name="Обычный 2 3 79" xfId="310" xr:uid="{00000000-0005-0000-0000-0000E2000000}"/>
    <cellStyle name="Обычный 2 3 8" xfId="41" xr:uid="{00000000-0005-0000-0000-0000E3000000}"/>
    <cellStyle name="Обычный 2 3 8 2" xfId="83" xr:uid="{00000000-0005-0000-0000-0000E4000000}"/>
    <cellStyle name="Обычный 2 3 8 3" xfId="280" xr:uid="{00000000-0005-0000-0000-0000E5000000}"/>
    <cellStyle name="Обычный 2 3 80" xfId="312" xr:uid="{00000000-0005-0000-0000-0000E6000000}"/>
    <cellStyle name="Обычный 2 3 81" xfId="314" xr:uid="{00000000-0005-0000-0000-0000E7000000}"/>
    <cellStyle name="Обычный 2 3 82" xfId="316" xr:uid="{00000000-0005-0000-0000-0000E8000000}"/>
    <cellStyle name="Обычный 2 3 83" xfId="318" xr:uid="{00000000-0005-0000-0000-0000E9000000}"/>
    <cellStyle name="Обычный 2 3 84" xfId="320" xr:uid="{00000000-0005-0000-0000-0000EA000000}"/>
    <cellStyle name="Обычный 2 3 85" xfId="322" xr:uid="{00000000-0005-0000-0000-0000EB000000}"/>
    <cellStyle name="Обычный 2 3 86" xfId="324" xr:uid="{00000000-0005-0000-0000-0000EC000000}"/>
    <cellStyle name="Обычный 2 3 87" xfId="326" xr:uid="{00000000-0005-0000-0000-0000ED000000}"/>
    <cellStyle name="Обычный 2 3 88" xfId="328" xr:uid="{00000000-0005-0000-0000-0000EE000000}"/>
    <cellStyle name="Обычный 2 3 89" xfId="330" xr:uid="{00000000-0005-0000-0000-0000EF000000}"/>
    <cellStyle name="Обычный 2 3 9" xfId="44" xr:uid="{00000000-0005-0000-0000-0000F0000000}"/>
    <cellStyle name="Обычный 2 3 9 2" xfId="86" xr:uid="{00000000-0005-0000-0000-0000F1000000}"/>
    <cellStyle name="Обычный 2 3 9 3" xfId="281" xr:uid="{00000000-0005-0000-0000-0000F2000000}"/>
    <cellStyle name="Обычный 2 3 90" xfId="332" xr:uid="{00000000-0005-0000-0000-0000F3000000}"/>
    <cellStyle name="Обычный 2 3 91" xfId="334" xr:uid="{00000000-0005-0000-0000-0000F4000000}"/>
    <cellStyle name="Обычный 2 3 92" xfId="335" xr:uid="{00000000-0005-0000-0000-0000F5000000}"/>
    <cellStyle name="Обычный 2 3 93" xfId="336" xr:uid="{00000000-0005-0000-0000-0000F6000000}"/>
    <cellStyle name="Обычный 2 30" xfId="144" xr:uid="{00000000-0005-0000-0000-0000F7000000}"/>
    <cellStyle name="Обычный 2 31" xfId="147" xr:uid="{00000000-0005-0000-0000-0000F8000000}"/>
    <cellStyle name="Обычный 2 32" xfId="150" xr:uid="{00000000-0005-0000-0000-0000F9000000}"/>
    <cellStyle name="Обычный 2 33" xfId="153" xr:uid="{00000000-0005-0000-0000-0000FA000000}"/>
    <cellStyle name="Обычный 2 34" xfId="156" xr:uid="{00000000-0005-0000-0000-0000FB000000}"/>
    <cellStyle name="Обычный 2 35" xfId="159" xr:uid="{00000000-0005-0000-0000-0000FC000000}"/>
    <cellStyle name="Обычный 2 36" xfId="162" xr:uid="{00000000-0005-0000-0000-0000FD000000}"/>
    <cellStyle name="Обычный 2 37" xfId="165" xr:uid="{00000000-0005-0000-0000-0000FE000000}"/>
    <cellStyle name="Обычный 2 38" xfId="168" xr:uid="{00000000-0005-0000-0000-0000FF000000}"/>
    <cellStyle name="Обычный 2 39" xfId="171" xr:uid="{00000000-0005-0000-0000-000000010000}"/>
    <cellStyle name="Обычный 2 4" xfId="14" xr:uid="{00000000-0005-0000-0000-000001010000}"/>
    <cellStyle name="Обычный 2 4 2" xfId="26" xr:uid="{00000000-0005-0000-0000-000002010000}"/>
    <cellStyle name="Обычный 2 4 2 2" xfId="68" xr:uid="{00000000-0005-0000-0000-000003010000}"/>
    <cellStyle name="Обычный 2 4 3" xfId="57" xr:uid="{00000000-0005-0000-0000-000004010000}"/>
    <cellStyle name="Обычный 2 40" xfId="174" xr:uid="{00000000-0005-0000-0000-000005010000}"/>
    <cellStyle name="Обычный 2 41" xfId="177" xr:uid="{00000000-0005-0000-0000-000006010000}"/>
    <cellStyle name="Обычный 2 42" xfId="180" xr:uid="{00000000-0005-0000-0000-000007010000}"/>
    <cellStyle name="Обычный 2 43" xfId="183" xr:uid="{00000000-0005-0000-0000-000008010000}"/>
    <cellStyle name="Обычный 2 44" xfId="186" xr:uid="{00000000-0005-0000-0000-000009010000}"/>
    <cellStyle name="Обычный 2 45" xfId="189" xr:uid="{00000000-0005-0000-0000-00000A010000}"/>
    <cellStyle name="Обычный 2 46" xfId="192" xr:uid="{00000000-0005-0000-0000-00000B010000}"/>
    <cellStyle name="Обычный 2 47" xfId="195" xr:uid="{00000000-0005-0000-0000-00000C010000}"/>
    <cellStyle name="Обычный 2 48" xfId="198" xr:uid="{00000000-0005-0000-0000-00000D010000}"/>
    <cellStyle name="Обычный 2 49" xfId="201" xr:uid="{00000000-0005-0000-0000-00000E010000}"/>
    <cellStyle name="Обычный 2 5" xfId="20" xr:uid="{00000000-0005-0000-0000-00000F010000}"/>
    <cellStyle name="Обычный 2 5 2" xfId="62" xr:uid="{00000000-0005-0000-0000-000010010000}"/>
    <cellStyle name="Обычный 2 50" xfId="204" xr:uid="{00000000-0005-0000-0000-000011010000}"/>
    <cellStyle name="Обычный 2 51" xfId="207" xr:uid="{00000000-0005-0000-0000-000012010000}"/>
    <cellStyle name="Обычный 2 52" xfId="210" xr:uid="{00000000-0005-0000-0000-000013010000}"/>
    <cellStyle name="Обычный 2 53" xfId="213" xr:uid="{00000000-0005-0000-0000-000014010000}"/>
    <cellStyle name="Обычный 2 54" xfId="216" xr:uid="{00000000-0005-0000-0000-000015010000}"/>
    <cellStyle name="Обычный 2 55" xfId="219" xr:uid="{00000000-0005-0000-0000-000016010000}"/>
    <cellStyle name="Обычный 2 56" xfId="222" xr:uid="{00000000-0005-0000-0000-000017010000}"/>
    <cellStyle name="Обычный 2 57" xfId="225" xr:uid="{00000000-0005-0000-0000-000018010000}"/>
    <cellStyle name="Обычный 2 58" xfId="228" xr:uid="{00000000-0005-0000-0000-000019010000}"/>
    <cellStyle name="Обычный 2 59" xfId="231" xr:uid="{00000000-0005-0000-0000-00001A010000}"/>
    <cellStyle name="Обычный 2 6" xfId="33" xr:uid="{00000000-0005-0000-0000-00001B010000}"/>
    <cellStyle name="Обычный 2 6 2" xfId="75" xr:uid="{00000000-0005-0000-0000-00001C010000}"/>
    <cellStyle name="Обычный 2 60" xfId="234" xr:uid="{00000000-0005-0000-0000-00001D010000}"/>
    <cellStyle name="Обычный 2 61" xfId="237" xr:uid="{00000000-0005-0000-0000-00001E010000}"/>
    <cellStyle name="Обычный 2 62" xfId="240" xr:uid="{00000000-0005-0000-0000-00001F010000}"/>
    <cellStyle name="Обычный 2 63" xfId="243" xr:uid="{00000000-0005-0000-0000-000020010000}"/>
    <cellStyle name="Обычный 2 64" xfId="246" xr:uid="{00000000-0005-0000-0000-000021010000}"/>
    <cellStyle name="Обычный 2 65" xfId="249" xr:uid="{00000000-0005-0000-0000-000022010000}"/>
    <cellStyle name="Обычный 2 66" xfId="252" xr:uid="{00000000-0005-0000-0000-000023010000}"/>
    <cellStyle name="Обычный 2 67" xfId="255" xr:uid="{00000000-0005-0000-0000-000024010000}"/>
    <cellStyle name="Обычный 2 68" xfId="258" xr:uid="{00000000-0005-0000-0000-000025010000}"/>
    <cellStyle name="Обычный 2 69" xfId="261" xr:uid="{00000000-0005-0000-0000-000026010000}"/>
    <cellStyle name="Обычный 2 7" xfId="31" xr:uid="{00000000-0005-0000-0000-000027010000}"/>
    <cellStyle name="Обычный 2 7 2" xfId="73" xr:uid="{00000000-0005-0000-0000-000028010000}"/>
    <cellStyle name="Обычный 2 70" xfId="264" xr:uid="{00000000-0005-0000-0000-000029010000}"/>
    <cellStyle name="Обычный 2 71" xfId="272" xr:uid="{00000000-0005-0000-0000-00002A010000}"/>
    <cellStyle name="Обычный 2 8" xfId="36" xr:uid="{00000000-0005-0000-0000-00002B010000}"/>
    <cellStyle name="Обычный 2 8 2" xfId="78" xr:uid="{00000000-0005-0000-0000-00002C010000}"/>
    <cellStyle name="Обычный 2 9" xfId="39" xr:uid="{00000000-0005-0000-0000-00002D010000}"/>
    <cellStyle name="Обычный 2 9 2" xfId="81" xr:uid="{00000000-0005-0000-0000-00002E010000}"/>
    <cellStyle name="Обычный 3" xfId="7" xr:uid="{00000000-0005-0000-0000-00002F010000}"/>
    <cellStyle name="Обычный 3 10" xfId="48" xr:uid="{00000000-0005-0000-0000-000030010000}"/>
    <cellStyle name="Обычный 3 10 2" xfId="90" xr:uid="{00000000-0005-0000-0000-000031010000}"/>
    <cellStyle name="Обычный 3 11" xfId="52" xr:uid="{00000000-0005-0000-0000-000032010000}"/>
    <cellStyle name="Обычный 3 12" xfId="266" xr:uid="{00000000-0005-0000-0000-000033010000}"/>
    <cellStyle name="Обычный 3 2" xfId="12" xr:uid="{00000000-0005-0000-0000-000034010000}"/>
    <cellStyle name="Обычный 3 2 2" xfId="18" xr:uid="{00000000-0005-0000-0000-000035010000}"/>
    <cellStyle name="Обычный 3 2 2 2" xfId="30" xr:uid="{00000000-0005-0000-0000-000036010000}"/>
    <cellStyle name="Обычный 3 2 2 2 2" xfId="72" xr:uid="{00000000-0005-0000-0000-000037010000}"/>
    <cellStyle name="Обычный 3 2 2 3" xfId="60" xr:uid="{00000000-0005-0000-0000-000038010000}"/>
    <cellStyle name="Обычный 3 2 3" xfId="24" xr:uid="{00000000-0005-0000-0000-000039010000}"/>
    <cellStyle name="Обычный 3 2 3 2" xfId="66" xr:uid="{00000000-0005-0000-0000-00003A010000}"/>
    <cellStyle name="Обычный 3 2 4" xfId="55" xr:uid="{00000000-0005-0000-0000-00003B010000}"/>
    <cellStyle name="Обычный 3 3" xfId="15" xr:uid="{00000000-0005-0000-0000-00003C010000}"/>
    <cellStyle name="Обычный 3 3 2" xfId="27" xr:uid="{00000000-0005-0000-0000-00003D010000}"/>
    <cellStyle name="Обычный 3 3 2 2" xfId="69" xr:uid="{00000000-0005-0000-0000-00003E010000}"/>
    <cellStyle name="Обычный 3 3 2 3" xfId="268" xr:uid="{00000000-0005-0000-0000-00003F010000}"/>
    <cellStyle name="Обычный 3 3 3" xfId="58" xr:uid="{00000000-0005-0000-0000-000040010000}"/>
    <cellStyle name="Обычный 3 4" xfId="21" xr:uid="{00000000-0005-0000-0000-000041010000}"/>
    <cellStyle name="Обычный 3 4 2" xfId="63" xr:uid="{00000000-0005-0000-0000-000042010000}"/>
    <cellStyle name="Обычный 3 5" xfId="34" xr:uid="{00000000-0005-0000-0000-000043010000}"/>
    <cellStyle name="Обычный 3 5 2" xfId="76" xr:uid="{00000000-0005-0000-0000-000044010000}"/>
    <cellStyle name="Обычный 3 6" xfId="37" xr:uid="{00000000-0005-0000-0000-000045010000}"/>
    <cellStyle name="Обычный 3 6 2" xfId="79" xr:uid="{00000000-0005-0000-0000-000046010000}"/>
    <cellStyle name="Обычный 3 7" xfId="40" xr:uid="{00000000-0005-0000-0000-000047010000}"/>
    <cellStyle name="Обычный 3 7 2" xfId="82" xr:uid="{00000000-0005-0000-0000-000048010000}"/>
    <cellStyle name="Обычный 3 8" xfId="43" xr:uid="{00000000-0005-0000-0000-000049010000}"/>
    <cellStyle name="Обычный 3 8 2" xfId="85" xr:uid="{00000000-0005-0000-0000-00004A010000}"/>
    <cellStyle name="Обычный 3 9" xfId="46" xr:uid="{00000000-0005-0000-0000-00004B010000}"/>
    <cellStyle name="Обычный 3 9 2" xfId="88" xr:uid="{00000000-0005-0000-0000-00004C010000}"/>
    <cellStyle name="Обычный 4" xfId="4" xr:uid="{00000000-0005-0000-0000-00004D010000}"/>
    <cellStyle name="Обычный 5" xfId="267" xr:uid="{00000000-0005-0000-0000-00004E010000}"/>
    <cellStyle name="Обычный 7" xfId="8" xr:uid="{00000000-0005-0000-0000-00004F010000}"/>
    <cellStyle name="Обычный_Форматы по компаниям от 12.03" xfId="337" xr:uid="{00000000-0005-0000-0000-000050010000}"/>
    <cellStyle name="Финансовый 2" xfId="9" xr:uid="{00000000-0005-0000-0000-00005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383"/>
  <sheetViews>
    <sheetView tabSelected="1" view="pageBreakPreview" topLeftCell="A168" zoomScale="70" zoomScaleNormal="70" zoomScaleSheetLayoutView="70" workbookViewId="0">
      <selection activeCell="O139" sqref="O139"/>
    </sheetView>
  </sheetViews>
  <sheetFormatPr defaultRowHeight="15" outlineLevelRow="1" x14ac:dyDescent="0.25"/>
  <cols>
    <col min="1" max="1" width="10.140625" style="1" customWidth="1"/>
    <col min="2" max="2" width="57.5703125" style="1" customWidth="1"/>
    <col min="3" max="3" width="14" style="1" customWidth="1"/>
    <col min="4" max="4" width="8.28515625" style="2" customWidth="1"/>
    <col min="5" max="5" width="10.28515625" style="2" customWidth="1"/>
    <col min="6" max="6" width="9.28515625" style="2" customWidth="1"/>
    <col min="7" max="7" width="6.5703125" style="2" customWidth="1"/>
    <col min="8" max="8" width="9.42578125" style="2" customWidth="1"/>
    <col min="9" max="9" width="6.85546875" style="2" customWidth="1"/>
    <col min="10" max="10" width="8" style="2" customWidth="1"/>
    <col min="11" max="11" width="8.28515625" style="2" customWidth="1"/>
    <col min="12" max="12" width="10.28515625" style="2" customWidth="1"/>
    <col min="13" max="13" width="9.28515625" style="2" customWidth="1"/>
    <col min="14" max="14" width="6.5703125" style="2" customWidth="1"/>
    <col min="15" max="15" width="9.42578125" style="2" customWidth="1"/>
    <col min="16" max="16" width="6.85546875" style="2" customWidth="1"/>
    <col min="17" max="17" width="8" style="2" customWidth="1"/>
    <col min="18" max="18" width="8.28515625" style="2" customWidth="1"/>
    <col min="19" max="19" width="10.28515625" style="2" customWidth="1"/>
    <col min="20" max="20" width="9.28515625" style="2" customWidth="1"/>
    <col min="21" max="21" width="6.5703125" style="2" customWidth="1"/>
    <col min="22" max="22" width="9.42578125" style="2" customWidth="1"/>
    <col min="23" max="23" width="6.85546875" style="2" customWidth="1"/>
    <col min="24" max="24" width="9.28515625" style="2" customWidth="1"/>
    <col min="25" max="25" width="8.28515625" style="2" customWidth="1"/>
    <col min="26" max="26" width="10.28515625" style="2" customWidth="1"/>
    <col min="27" max="27" width="9.28515625" style="2" customWidth="1"/>
    <col min="28" max="28" width="6.5703125" style="2" customWidth="1"/>
    <col min="29" max="29" width="9.42578125" style="2" customWidth="1"/>
    <col min="30" max="30" width="6.85546875" style="2" customWidth="1"/>
    <col min="31" max="31" width="8" style="2" customWidth="1"/>
    <col min="32" max="32" width="8.28515625" style="2" customWidth="1"/>
    <col min="33" max="33" width="12.140625" style="2" customWidth="1"/>
    <col min="34" max="34" width="9.28515625" style="2" customWidth="1"/>
    <col min="35" max="35" width="6.5703125" style="2" customWidth="1"/>
    <col min="36" max="36" width="9.42578125" style="2" customWidth="1"/>
    <col min="37" max="37" width="8.7109375" style="2" customWidth="1"/>
    <col min="38" max="38" width="9.28515625" style="2" bestFit="1" customWidth="1"/>
    <col min="39" max="39" width="7.140625" style="1" customWidth="1"/>
    <col min="40" max="40" width="11.5703125" style="1" customWidth="1"/>
    <col min="41" max="41" width="7.140625" style="1" customWidth="1"/>
    <col min="42" max="42" width="9.7109375" style="1" customWidth="1"/>
    <col min="43" max="44" width="14.7109375" style="1" customWidth="1"/>
    <col min="45" max="45" width="9.42578125" style="1" customWidth="1"/>
    <col min="46" max="46" width="8.42578125" style="1" customWidth="1"/>
    <col min="47" max="47" width="10" style="1" customWidth="1"/>
    <col min="48" max="48" width="8.42578125" style="1" customWidth="1"/>
    <col min="49" max="51" width="14.7109375" style="1" customWidth="1"/>
    <col min="52" max="52" width="9.42578125" style="1" customWidth="1"/>
    <col min="53" max="53" width="8.42578125" style="1" customWidth="1"/>
    <col min="54" max="54" width="10" style="1" customWidth="1"/>
    <col min="55" max="55" width="8.42578125" style="1" customWidth="1"/>
    <col min="56" max="58" width="14.7109375" style="1" customWidth="1"/>
    <col min="59" max="59" width="9.42578125" style="1" customWidth="1"/>
    <col min="60" max="60" width="8.42578125" style="1" customWidth="1"/>
    <col min="61" max="61" width="10" style="1" customWidth="1"/>
    <col min="62" max="62" width="8.42578125" style="1" customWidth="1"/>
    <col min="63" max="63" width="11.5703125" style="1" customWidth="1"/>
    <col min="64" max="65" width="14.7109375" style="1" customWidth="1"/>
    <col min="66" max="66" width="9.42578125" style="1" customWidth="1"/>
    <col min="67" max="67" width="8.42578125" style="1" customWidth="1"/>
    <col min="68" max="68" width="10" style="1" customWidth="1"/>
    <col min="69" max="69" width="8.42578125" style="1" customWidth="1"/>
    <col min="70" max="70" width="9.7109375" style="1" customWidth="1"/>
    <col min="71" max="72" width="14.7109375" style="1" customWidth="1"/>
    <col min="73" max="73" width="9.42578125" style="1" customWidth="1"/>
    <col min="74" max="74" width="8.42578125" style="1" customWidth="1"/>
    <col min="75" max="75" width="10" style="1" customWidth="1"/>
    <col min="76" max="76" width="8.42578125" style="1" customWidth="1"/>
    <col min="77" max="77" width="11.5703125" style="1" customWidth="1"/>
    <col min="78" max="79" width="14.7109375" style="1" customWidth="1"/>
    <col min="80" max="80" width="9.42578125" style="1" bestFit="1" customWidth="1"/>
    <col min="81" max="81" width="8.42578125" style="1" bestFit="1" customWidth="1"/>
    <col min="82" max="82" width="10" style="1" bestFit="1" customWidth="1"/>
    <col min="83" max="83" width="8.42578125" style="1" bestFit="1" customWidth="1"/>
    <col min="84" max="84" width="9.7109375" style="1" bestFit="1" customWidth="1"/>
    <col min="85" max="16384" width="9.140625" style="1"/>
  </cols>
  <sheetData>
    <row r="1" spans="1:45" ht="17.25" customHeight="1" x14ac:dyDescent="0.25">
      <c r="A1" s="57" t="s">
        <v>225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  <c r="AE1" s="57"/>
      <c r="AF1" s="57"/>
      <c r="AG1" s="57"/>
      <c r="AH1" s="57"/>
      <c r="AI1" s="57"/>
      <c r="AJ1" s="57"/>
      <c r="AK1" s="57"/>
      <c r="AL1" s="57"/>
    </row>
    <row r="2" spans="1:45" ht="14.25" customHeight="1" x14ac:dyDescent="0.25">
      <c r="A2" s="57" t="s">
        <v>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</row>
    <row r="3" spans="1:45" ht="14.25" customHeight="1" x14ac:dyDescent="0.25">
      <c r="A3" s="57" t="s">
        <v>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  <c r="AK3" s="57"/>
      <c r="AL3" s="57"/>
    </row>
    <row r="4" spans="1:45" ht="14.25" customHeight="1" x14ac:dyDescent="0.25">
      <c r="A4" s="58" t="s">
        <v>144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</row>
    <row r="5" spans="1:45" ht="15" customHeight="1" x14ac:dyDescent="0.25">
      <c r="A5" s="59" t="s">
        <v>64</v>
      </c>
      <c r="B5" s="59"/>
      <c r="C5" s="59"/>
      <c r="D5" s="59"/>
      <c r="E5" s="59"/>
      <c r="F5" s="59"/>
      <c r="G5" s="59"/>
      <c r="H5" s="59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  <c r="AB5" s="59"/>
      <c r="AC5" s="59"/>
      <c r="AD5" s="59"/>
      <c r="AE5" s="59"/>
      <c r="AF5" s="59"/>
      <c r="AG5" s="59"/>
      <c r="AH5" s="59"/>
      <c r="AI5" s="59"/>
      <c r="AJ5" s="59"/>
      <c r="AK5" s="59"/>
      <c r="AL5" s="59"/>
    </row>
    <row r="6" spans="1:45" ht="15" customHeight="1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</row>
    <row r="7" spans="1:45" ht="15" customHeight="1" x14ac:dyDescent="0.25">
      <c r="A7" s="58" t="s">
        <v>345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</row>
    <row r="8" spans="1:45" ht="1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2"/>
      <c r="AL8" s="22"/>
    </row>
    <row r="9" spans="1:45" ht="15" customHeight="1" x14ac:dyDescent="0.25">
      <c r="A9" s="58" t="s">
        <v>347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</row>
    <row r="10" spans="1:45" x14ac:dyDescent="0.25">
      <c r="E10" s="3"/>
      <c r="L10" s="3"/>
      <c r="S10" s="3"/>
      <c r="Z10" s="3"/>
    </row>
    <row r="11" spans="1:45" ht="15" customHeight="1" x14ac:dyDescent="0.25">
      <c r="A11" s="60" t="s">
        <v>0</v>
      </c>
      <c r="B11" s="60" t="s">
        <v>1</v>
      </c>
      <c r="C11" s="60" t="s">
        <v>2</v>
      </c>
      <c r="D11" s="56" t="s">
        <v>224</v>
      </c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56"/>
      <c r="P11" s="56"/>
      <c r="Q11" s="56"/>
      <c r="R11" s="56"/>
      <c r="S11" s="56"/>
      <c r="T11" s="56"/>
      <c r="U11" s="56"/>
      <c r="V11" s="56"/>
      <c r="W11" s="56"/>
      <c r="X11" s="56"/>
      <c r="Y11" s="56"/>
      <c r="Z11" s="56"/>
      <c r="AA11" s="56"/>
      <c r="AB11" s="56"/>
      <c r="AC11" s="56"/>
      <c r="AD11" s="56"/>
      <c r="AE11" s="56"/>
      <c r="AF11" s="56"/>
      <c r="AG11" s="56"/>
      <c r="AH11" s="56"/>
      <c r="AI11" s="56"/>
      <c r="AJ11" s="56"/>
      <c r="AK11" s="56"/>
      <c r="AL11" s="56"/>
    </row>
    <row r="12" spans="1:45" ht="15" customHeight="1" x14ac:dyDescent="0.25">
      <c r="A12" s="60"/>
      <c r="B12" s="60"/>
      <c r="C12" s="60"/>
      <c r="D12" s="56" t="s">
        <v>13</v>
      </c>
      <c r="E12" s="56"/>
      <c r="F12" s="56"/>
      <c r="G12" s="56"/>
      <c r="H12" s="56"/>
      <c r="I12" s="56"/>
      <c r="J12" s="56"/>
      <c r="K12" s="56" t="s">
        <v>14</v>
      </c>
      <c r="L12" s="56"/>
      <c r="M12" s="56"/>
      <c r="N12" s="56"/>
      <c r="O12" s="56"/>
      <c r="P12" s="56"/>
      <c r="Q12" s="56"/>
      <c r="R12" s="56" t="s">
        <v>15</v>
      </c>
      <c r="S12" s="56"/>
      <c r="T12" s="56"/>
      <c r="U12" s="56"/>
      <c r="V12" s="56"/>
      <c r="W12" s="56"/>
      <c r="X12" s="56"/>
      <c r="Y12" s="56" t="s">
        <v>16</v>
      </c>
      <c r="Z12" s="56"/>
      <c r="AA12" s="56"/>
      <c r="AB12" s="56"/>
      <c r="AC12" s="56"/>
      <c r="AD12" s="56"/>
      <c r="AE12" s="56"/>
      <c r="AF12" s="56" t="s">
        <v>145</v>
      </c>
      <c r="AG12" s="56"/>
      <c r="AH12" s="56"/>
      <c r="AI12" s="56"/>
      <c r="AJ12" s="56"/>
      <c r="AK12" s="56"/>
      <c r="AL12" s="56"/>
    </row>
    <row r="13" spans="1:45" ht="65.25" customHeight="1" x14ac:dyDescent="0.25">
      <c r="A13" s="60"/>
      <c r="B13" s="60"/>
      <c r="C13" s="60"/>
      <c r="D13" s="23" t="s">
        <v>7</v>
      </c>
      <c r="E13" s="56" t="s">
        <v>6</v>
      </c>
      <c r="F13" s="56"/>
      <c r="G13" s="56"/>
      <c r="H13" s="56"/>
      <c r="I13" s="56"/>
      <c r="J13" s="56"/>
      <c r="K13" s="23" t="s">
        <v>7</v>
      </c>
      <c r="L13" s="56" t="s">
        <v>6</v>
      </c>
      <c r="M13" s="56"/>
      <c r="N13" s="56"/>
      <c r="O13" s="56"/>
      <c r="P13" s="56"/>
      <c r="Q13" s="56"/>
      <c r="R13" s="23" t="s">
        <v>7</v>
      </c>
      <c r="S13" s="56" t="s">
        <v>6</v>
      </c>
      <c r="T13" s="56"/>
      <c r="U13" s="56"/>
      <c r="V13" s="56"/>
      <c r="W13" s="56"/>
      <c r="X13" s="56"/>
      <c r="Y13" s="23" t="s">
        <v>7</v>
      </c>
      <c r="Z13" s="56" t="s">
        <v>6</v>
      </c>
      <c r="AA13" s="56"/>
      <c r="AB13" s="56"/>
      <c r="AC13" s="56"/>
      <c r="AD13" s="56"/>
      <c r="AE13" s="56"/>
      <c r="AF13" s="23" t="s">
        <v>7</v>
      </c>
      <c r="AG13" s="56" t="s">
        <v>6</v>
      </c>
      <c r="AH13" s="56"/>
      <c r="AI13" s="56"/>
      <c r="AJ13" s="56"/>
      <c r="AK13" s="56"/>
      <c r="AL13" s="56"/>
    </row>
    <row r="14" spans="1:45" ht="60" x14ac:dyDescent="0.25">
      <c r="A14" s="60"/>
      <c r="B14" s="60"/>
      <c r="C14" s="60"/>
      <c r="D14" s="23" t="s">
        <v>5</v>
      </c>
      <c r="E14" s="23" t="s">
        <v>5</v>
      </c>
      <c r="F14" s="23" t="s">
        <v>8</v>
      </c>
      <c r="G14" s="23" t="s">
        <v>9</v>
      </c>
      <c r="H14" s="23" t="s">
        <v>10</v>
      </c>
      <c r="I14" s="23" t="s">
        <v>11</v>
      </c>
      <c r="J14" s="23" t="s">
        <v>60</v>
      </c>
      <c r="K14" s="23" t="s">
        <v>5</v>
      </c>
      <c r="L14" s="23" t="s">
        <v>5</v>
      </c>
      <c r="M14" s="23" t="s">
        <v>8</v>
      </c>
      <c r="N14" s="23" t="s">
        <v>9</v>
      </c>
      <c r="O14" s="23" t="s">
        <v>10</v>
      </c>
      <c r="P14" s="23" t="s">
        <v>11</v>
      </c>
      <c r="Q14" s="23" t="s">
        <v>60</v>
      </c>
      <c r="R14" s="23" t="s">
        <v>5</v>
      </c>
      <c r="S14" s="23" t="s">
        <v>5</v>
      </c>
      <c r="T14" s="23" t="s">
        <v>8</v>
      </c>
      <c r="U14" s="23" t="s">
        <v>9</v>
      </c>
      <c r="V14" s="23" t="s">
        <v>10</v>
      </c>
      <c r="W14" s="23" t="s">
        <v>11</v>
      </c>
      <c r="X14" s="23" t="s">
        <v>60</v>
      </c>
      <c r="Y14" s="23" t="s">
        <v>5</v>
      </c>
      <c r="Z14" s="23" t="s">
        <v>5</v>
      </c>
      <c r="AA14" s="23" t="s">
        <v>8</v>
      </c>
      <c r="AB14" s="23" t="s">
        <v>9</v>
      </c>
      <c r="AC14" s="23" t="s">
        <v>10</v>
      </c>
      <c r="AD14" s="23" t="s">
        <v>11</v>
      </c>
      <c r="AE14" s="23" t="s">
        <v>60</v>
      </c>
      <c r="AF14" s="23" t="s">
        <v>5</v>
      </c>
      <c r="AG14" s="23" t="s">
        <v>5</v>
      </c>
      <c r="AH14" s="23" t="s">
        <v>8</v>
      </c>
      <c r="AI14" s="23" t="s">
        <v>9</v>
      </c>
      <c r="AJ14" s="23" t="s">
        <v>10</v>
      </c>
      <c r="AK14" s="23" t="s">
        <v>11</v>
      </c>
      <c r="AL14" s="23" t="s">
        <v>60</v>
      </c>
    </row>
    <row r="15" spans="1:45" x14ac:dyDescent="0.25">
      <c r="A15" s="4">
        <v>1</v>
      </c>
      <c r="B15" s="4">
        <v>2</v>
      </c>
      <c r="C15" s="4">
        <v>3</v>
      </c>
      <c r="D15" s="5" t="s">
        <v>17</v>
      </c>
      <c r="E15" s="5" t="s">
        <v>18</v>
      </c>
      <c r="F15" s="5" t="s">
        <v>19</v>
      </c>
      <c r="G15" s="5" t="s">
        <v>20</v>
      </c>
      <c r="H15" s="5" t="s">
        <v>21</v>
      </c>
      <c r="I15" s="5" t="s">
        <v>22</v>
      </c>
      <c r="J15" s="5" t="s">
        <v>23</v>
      </c>
      <c r="K15" s="5" t="s">
        <v>24</v>
      </c>
      <c r="L15" s="5" t="s">
        <v>25</v>
      </c>
      <c r="M15" s="5" t="s">
        <v>26</v>
      </c>
      <c r="N15" s="5" t="s">
        <v>27</v>
      </c>
      <c r="O15" s="5" t="s">
        <v>28</v>
      </c>
      <c r="P15" s="5" t="s">
        <v>29</v>
      </c>
      <c r="Q15" s="5" t="s">
        <v>30</v>
      </c>
      <c r="R15" s="5" t="s">
        <v>31</v>
      </c>
      <c r="S15" s="5" t="s">
        <v>32</v>
      </c>
      <c r="T15" s="5" t="s">
        <v>33</v>
      </c>
      <c r="U15" s="5" t="s">
        <v>34</v>
      </c>
      <c r="V15" s="5" t="s">
        <v>35</v>
      </c>
      <c r="W15" s="5" t="s">
        <v>36</v>
      </c>
      <c r="X15" s="5" t="s">
        <v>37</v>
      </c>
      <c r="Y15" s="5" t="s">
        <v>38</v>
      </c>
      <c r="Z15" s="5" t="s">
        <v>39</v>
      </c>
      <c r="AA15" s="5" t="s">
        <v>40</v>
      </c>
      <c r="AB15" s="5" t="s">
        <v>41</v>
      </c>
      <c r="AC15" s="5" t="s">
        <v>42</v>
      </c>
      <c r="AD15" s="5" t="s">
        <v>43</v>
      </c>
      <c r="AE15" s="5" t="s">
        <v>44</v>
      </c>
      <c r="AF15" s="5" t="s">
        <v>12</v>
      </c>
      <c r="AG15" s="5" t="s">
        <v>45</v>
      </c>
      <c r="AH15" s="5" t="s">
        <v>46</v>
      </c>
      <c r="AI15" s="5" t="s">
        <v>47</v>
      </c>
      <c r="AJ15" s="5" t="s">
        <v>48</v>
      </c>
      <c r="AK15" s="5" t="s">
        <v>49</v>
      </c>
      <c r="AL15" s="5" t="s">
        <v>50</v>
      </c>
    </row>
    <row r="16" spans="1:45" x14ac:dyDescent="0.25">
      <c r="A16" s="24">
        <v>0</v>
      </c>
      <c r="B16" s="25" t="s">
        <v>51</v>
      </c>
      <c r="C16" s="26" t="s">
        <v>63</v>
      </c>
      <c r="D16" s="27">
        <v>0</v>
      </c>
      <c r="E16" s="27">
        <f>SUM(E17:E19)</f>
        <v>55.098078570000006</v>
      </c>
      <c r="F16" s="27">
        <f t="shared" ref="F16:J16" si="0">SUM(F17:F19)</f>
        <v>2.9130000000000003</v>
      </c>
      <c r="G16" s="27">
        <f t="shared" si="0"/>
        <v>0</v>
      </c>
      <c r="H16" s="27">
        <f t="shared" si="0"/>
        <v>9.8789999999999996</v>
      </c>
      <c r="I16" s="27">
        <f t="shared" si="0"/>
        <v>3.2121000000000008</v>
      </c>
      <c r="J16" s="27">
        <f t="shared" si="0"/>
        <v>39</v>
      </c>
      <c r="K16" s="27">
        <v>0</v>
      </c>
      <c r="L16" s="27">
        <f>SUM(L17:L19)</f>
        <v>68.704896083333324</v>
      </c>
      <c r="M16" s="27">
        <f t="shared" ref="M16:Q16" si="1">SUM(M17:M19)</f>
        <v>5.0050000000000008</v>
      </c>
      <c r="N16" s="27">
        <f t="shared" si="1"/>
        <v>0</v>
      </c>
      <c r="O16" s="27">
        <f t="shared" si="1"/>
        <v>43.45223</v>
      </c>
      <c r="P16" s="27">
        <f t="shared" si="1"/>
        <v>3.7165500000000002</v>
      </c>
      <c r="Q16" s="27">
        <f t="shared" si="1"/>
        <v>40</v>
      </c>
      <c r="R16" s="27">
        <v>0</v>
      </c>
      <c r="S16" s="27">
        <f>SUM(S17:S19)</f>
        <v>118.56800296333333</v>
      </c>
      <c r="T16" s="27">
        <f t="shared" ref="T16:X16" si="2">SUM(T17:T19)</f>
        <v>10.462999999999999</v>
      </c>
      <c r="U16" s="27">
        <f t="shared" si="2"/>
        <v>0</v>
      </c>
      <c r="V16" s="27">
        <f t="shared" si="2"/>
        <v>46.432000000000002</v>
      </c>
      <c r="W16" s="27">
        <f t="shared" si="2"/>
        <v>5.9696000000000007</v>
      </c>
      <c r="X16" s="27">
        <f t="shared" si="2"/>
        <v>65</v>
      </c>
      <c r="Y16" s="27">
        <v>0</v>
      </c>
      <c r="Z16" s="27">
        <f>SUM(Z17:Z19)</f>
        <v>78.01241855166667</v>
      </c>
      <c r="AA16" s="27">
        <f t="shared" ref="AA16:AE16" si="3">SUM(AA17:AA19)</f>
        <v>8.9049999999999994</v>
      </c>
      <c r="AB16" s="27">
        <f t="shared" si="3"/>
        <v>0</v>
      </c>
      <c r="AC16" s="27">
        <f t="shared" si="3"/>
        <v>14.686230000000002</v>
      </c>
      <c r="AD16" s="27">
        <f t="shared" si="3"/>
        <v>6.8487799999999996</v>
      </c>
      <c r="AE16" s="27">
        <f t="shared" si="3"/>
        <v>84</v>
      </c>
      <c r="AF16" s="27">
        <v>0</v>
      </c>
      <c r="AG16" s="27">
        <f>SUM(AG17:AG19)</f>
        <v>320.3843961683333</v>
      </c>
      <c r="AH16" s="27">
        <f t="shared" ref="AH16:AL16" si="4">SUM(AH17:AH19)</f>
        <v>27.286000000000001</v>
      </c>
      <c r="AI16" s="27">
        <f t="shared" si="4"/>
        <v>0</v>
      </c>
      <c r="AJ16" s="27">
        <f t="shared" si="4"/>
        <v>114.44945999999999</v>
      </c>
      <c r="AK16" s="27">
        <f t="shared" si="4"/>
        <v>19.747030000000002</v>
      </c>
      <c r="AL16" s="27">
        <f t="shared" si="4"/>
        <v>228</v>
      </c>
      <c r="AM16" s="8"/>
      <c r="AN16" s="8"/>
      <c r="AO16" s="8"/>
      <c r="AP16" s="8"/>
      <c r="AQ16" s="8"/>
      <c r="AR16" s="8"/>
      <c r="AS16" s="8"/>
    </row>
    <row r="17" spans="1:45" ht="15.75" x14ac:dyDescent="0.25">
      <c r="A17" s="34" t="s">
        <v>356</v>
      </c>
      <c r="B17" s="35" t="s">
        <v>357</v>
      </c>
      <c r="C17" s="42"/>
      <c r="D17" s="43"/>
      <c r="E17" s="43">
        <f>E20</f>
        <v>20.53807857</v>
      </c>
      <c r="F17" s="43">
        <f t="shared" ref="F17:AL17" si="5">F20</f>
        <v>2.6630000000000003</v>
      </c>
      <c r="G17" s="43">
        <f t="shared" si="5"/>
        <v>0</v>
      </c>
      <c r="H17" s="43">
        <f t="shared" si="5"/>
        <v>9.8789999999999996</v>
      </c>
      <c r="I17" s="43">
        <f t="shared" si="5"/>
        <v>3.2121000000000008</v>
      </c>
      <c r="J17" s="43">
        <f t="shared" si="5"/>
        <v>21</v>
      </c>
      <c r="K17" s="43">
        <f t="shared" si="5"/>
        <v>0</v>
      </c>
      <c r="L17" s="43">
        <f t="shared" si="5"/>
        <v>35.382896083333328</v>
      </c>
      <c r="M17" s="43">
        <f t="shared" si="5"/>
        <v>3.2450000000000001</v>
      </c>
      <c r="N17" s="43">
        <f t="shared" si="5"/>
        <v>0</v>
      </c>
      <c r="O17" s="43">
        <f t="shared" si="5"/>
        <v>12.669229999999999</v>
      </c>
      <c r="P17" s="43">
        <f t="shared" si="5"/>
        <v>3.7165500000000002</v>
      </c>
      <c r="Q17" s="43">
        <f t="shared" si="5"/>
        <v>21</v>
      </c>
      <c r="R17" s="43">
        <f t="shared" si="5"/>
        <v>0</v>
      </c>
      <c r="S17" s="43">
        <f t="shared" si="5"/>
        <v>73.600002963333324</v>
      </c>
      <c r="T17" s="43">
        <f t="shared" si="5"/>
        <v>10.363</v>
      </c>
      <c r="U17" s="43">
        <f t="shared" si="5"/>
        <v>0</v>
      </c>
      <c r="V17" s="43">
        <f t="shared" si="5"/>
        <v>13.160999999999998</v>
      </c>
      <c r="W17" s="43">
        <f t="shared" si="5"/>
        <v>5.9696000000000007</v>
      </c>
      <c r="X17" s="43">
        <f t="shared" si="5"/>
        <v>25</v>
      </c>
      <c r="Y17" s="43">
        <f t="shared" si="5"/>
        <v>0</v>
      </c>
      <c r="Z17" s="43">
        <f t="shared" si="5"/>
        <v>52.75941855166667</v>
      </c>
      <c r="AA17" s="43">
        <f t="shared" si="5"/>
        <v>8.504999999999999</v>
      </c>
      <c r="AB17" s="43">
        <f t="shared" si="5"/>
        <v>0</v>
      </c>
      <c r="AC17" s="43">
        <f t="shared" si="5"/>
        <v>14.686230000000002</v>
      </c>
      <c r="AD17" s="43">
        <f t="shared" si="5"/>
        <v>6.8487799999999996</v>
      </c>
      <c r="AE17" s="43">
        <f t="shared" si="5"/>
        <v>34</v>
      </c>
      <c r="AF17" s="43">
        <f t="shared" si="5"/>
        <v>0</v>
      </c>
      <c r="AG17" s="43">
        <f>AG20+0.001</f>
        <v>182.28139616833332</v>
      </c>
      <c r="AH17" s="43">
        <f t="shared" si="5"/>
        <v>24.776</v>
      </c>
      <c r="AI17" s="43">
        <f t="shared" si="5"/>
        <v>0</v>
      </c>
      <c r="AJ17" s="43">
        <f t="shared" si="5"/>
        <v>50.395459999999993</v>
      </c>
      <c r="AK17" s="43">
        <f t="shared" si="5"/>
        <v>19.747030000000002</v>
      </c>
      <c r="AL17" s="43">
        <f t="shared" si="5"/>
        <v>101</v>
      </c>
      <c r="AM17" s="8"/>
      <c r="AN17" s="8"/>
      <c r="AO17" s="8"/>
      <c r="AP17" s="8"/>
      <c r="AQ17" s="8"/>
      <c r="AR17" s="8"/>
      <c r="AS17" s="8"/>
    </row>
    <row r="18" spans="1:45" ht="32.25" customHeight="1" x14ac:dyDescent="0.25">
      <c r="A18" s="24" t="s">
        <v>62</v>
      </c>
      <c r="B18" s="25" t="s">
        <v>61</v>
      </c>
      <c r="C18" s="26" t="s">
        <v>63</v>
      </c>
      <c r="D18" s="27">
        <v>0</v>
      </c>
      <c r="E18" s="27">
        <f>E86</f>
        <v>4.2640000000000002</v>
      </c>
      <c r="F18" s="27">
        <f t="shared" ref="F18:J18" si="6">F86</f>
        <v>0.25</v>
      </c>
      <c r="G18" s="27">
        <f t="shared" si="6"/>
        <v>0</v>
      </c>
      <c r="H18" s="27">
        <f t="shared" si="6"/>
        <v>0</v>
      </c>
      <c r="I18" s="27">
        <f t="shared" si="6"/>
        <v>0</v>
      </c>
      <c r="J18" s="27">
        <f t="shared" si="6"/>
        <v>5</v>
      </c>
      <c r="K18" s="27">
        <v>0</v>
      </c>
      <c r="L18" s="27">
        <f>L86</f>
        <v>30.305</v>
      </c>
      <c r="M18" s="27">
        <f t="shared" ref="M18:Q18" si="7">M86</f>
        <v>1.7600000000000002</v>
      </c>
      <c r="N18" s="27">
        <f t="shared" si="7"/>
        <v>0</v>
      </c>
      <c r="O18" s="27">
        <f t="shared" si="7"/>
        <v>30.782999999999998</v>
      </c>
      <c r="P18" s="27">
        <f t="shared" si="7"/>
        <v>0</v>
      </c>
      <c r="Q18" s="27">
        <f t="shared" si="7"/>
        <v>16</v>
      </c>
      <c r="R18" s="27">
        <v>0</v>
      </c>
      <c r="S18" s="27">
        <f>S86</f>
        <v>41.738</v>
      </c>
      <c r="T18" s="27">
        <f t="shared" ref="T18:X18" si="8">T86</f>
        <v>0.1</v>
      </c>
      <c r="U18" s="27">
        <f t="shared" si="8"/>
        <v>0</v>
      </c>
      <c r="V18" s="27">
        <f t="shared" si="8"/>
        <v>33.271000000000001</v>
      </c>
      <c r="W18" s="27">
        <f t="shared" si="8"/>
        <v>0</v>
      </c>
      <c r="X18" s="27">
        <f t="shared" si="8"/>
        <v>28</v>
      </c>
      <c r="Y18" s="27">
        <v>0</v>
      </c>
      <c r="Z18" s="27">
        <f>Z86</f>
        <v>2.5910000000000002</v>
      </c>
      <c r="AA18" s="27">
        <f t="shared" ref="AA18:AE18" si="9">AA86</f>
        <v>0.4</v>
      </c>
      <c r="AB18" s="27">
        <f t="shared" si="9"/>
        <v>0</v>
      </c>
      <c r="AC18" s="27">
        <f t="shared" si="9"/>
        <v>0</v>
      </c>
      <c r="AD18" s="27">
        <f t="shared" si="9"/>
        <v>0</v>
      </c>
      <c r="AE18" s="27">
        <f t="shared" si="9"/>
        <v>4</v>
      </c>
      <c r="AF18" s="27">
        <v>0</v>
      </c>
      <c r="AG18" s="27">
        <f>AG86</f>
        <v>78.89800000000001</v>
      </c>
      <c r="AH18" s="27">
        <f t="shared" ref="AH18:AL18" si="10">AH86</f>
        <v>2.5100000000000002</v>
      </c>
      <c r="AI18" s="27">
        <f t="shared" si="10"/>
        <v>0</v>
      </c>
      <c r="AJ18" s="27">
        <f t="shared" si="10"/>
        <v>64.054000000000002</v>
      </c>
      <c r="AK18" s="27">
        <f t="shared" si="10"/>
        <v>0</v>
      </c>
      <c r="AL18" s="27">
        <f t="shared" si="10"/>
        <v>53</v>
      </c>
    </row>
    <row r="19" spans="1:45" x14ac:dyDescent="0.25">
      <c r="A19" s="24" t="s">
        <v>72</v>
      </c>
      <c r="B19" s="25" t="s">
        <v>73</v>
      </c>
      <c r="C19" s="26" t="s">
        <v>63</v>
      </c>
      <c r="D19" s="27">
        <v>0</v>
      </c>
      <c r="E19" s="27">
        <f>E158</f>
        <v>30.296000000000006</v>
      </c>
      <c r="F19" s="27">
        <f t="shared" ref="F19:J19" si="11">F158</f>
        <v>0</v>
      </c>
      <c r="G19" s="27">
        <f t="shared" si="11"/>
        <v>0</v>
      </c>
      <c r="H19" s="27">
        <f t="shared" si="11"/>
        <v>0</v>
      </c>
      <c r="I19" s="27">
        <f t="shared" si="11"/>
        <v>0</v>
      </c>
      <c r="J19" s="27">
        <f t="shared" si="11"/>
        <v>13</v>
      </c>
      <c r="K19" s="27">
        <v>0</v>
      </c>
      <c r="L19" s="27">
        <f>L158</f>
        <v>3.0169999999999999</v>
      </c>
      <c r="M19" s="27">
        <f t="shared" ref="M19:Q19" si="12">M158</f>
        <v>0</v>
      </c>
      <c r="N19" s="27">
        <f t="shared" si="12"/>
        <v>0</v>
      </c>
      <c r="O19" s="27">
        <f t="shared" si="12"/>
        <v>0</v>
      </c>
      <c r="P19" s="27">
        <f t="shared" si="12"/>
        <v>0</v>
      </c>
      <c r="Q19" s="27">
        <f t="shared" si="12"/>
        <v>3</v>
      </c>
      <c r="R19" s="27">
        <v>0</v>
      </c>
      <c r="S19" s="27">
        <f>S158</f>
        <v>3.23</v>
      </c>
      <c r="T19" s="27">
        <f t="shared" ref="T19:X19" si="13">T158</f>
        <v>0</v>
      </c>
      <c r="U19" s="27">
        <f t="shared" si="13"/>
        <v>0</v>
      </c>
      <c r="V19" s="27">
        <f t="shared" si="13"/>
        <v>0</v>
      </c>
      <c r="W19" s="27">
        <f t="shared" si="13"/>
        <v>0</v>
      </c>
      <c r="X19" s="27">
        <f t="shared" si="13"/>
        <v>12</v>
      </c>
      <c r="Y19" s="27">
        <v>0</v>
      </c>
      <c r="Z19" s="27">
        <f>Z158</f>
        <v>22.662000000000003</v>
      </c>
      <c r="AA19" s="27">
        <f t="shared" ref="AA19:AE19" si="14">AA158</f>
        <v>0</v>
      </c>
      <c r="AB19" s="27">
        <f t="shared" si="14"/>
        <v>0</v>
      </c>
      <c r="AC19" s="27">
        <f t="shared" si="14"/>
        <v>0</v>
      </c>
      <c r="AD19" s="27">
        <f t="shared" si="14"/>
        <v>0</v>
      </c>
      <c r="AE19" s="27">
        <f t="shared" si="14"/>
        <v>46</v>
      </c>
      <c r="AF19" s="27">
        <v>0</v>
      </c>
      <c r="AG19" s="27">
        <f>AG158</f>
        <v>59.204999999999998</v>
      </c>
      <c r="AH19" s="27">
        <f t="shared" ref="AH19:AL19" si="15">AH158</f>
        <v>0</v>
      </c>
      <c r="AI19" s="27">
        <f t="shared" si="15"/>
        <v>0</v>
      </c>
      <c r="AJ19" s="27">
        <f t="shared" si="15"/>
        <v>0</v>
      </c>
      <c r="AK19" s="27">
        <f t="shared" si="15"/>
        <v>0</v>
      </c>
      <c r="AL19" s="27">
        <f t="shared" si="15"/>
        <v>74</v>
      </c>
    </row>
    <row r="20" spans="1:45" ht="15.75" x14ac:dyDescent="0.25">
      <c r="A20" s="45" t="s">
        <v>358</v>
      </c>
      <c r="B20" s="35" t="s">
        <v>359</v>
      </c>
      <c r="C20" s="46"/>
      <c r="D20" s="43">
        <f>D21+D74</f>
        <v>0</v>
      </c>
      <c r="E20" s="43">
        <f t="shared" ref="E20:AL20" si="16">E21+E74</f>
        <v>20.53807857</v>
      </c>
      <c r="F20" s="43">
        <f t="shared" si="16"/>
        <v>2.6630000000000003</v>
      </c>
      <c r="G20" s="43">
        <f t="shared" si="16"/>
        <v>0</v>
      </c>
      <c r="H20" s="43">
        <f t="shared" si="16"/>
        <v>9.8789999999999996</v>
      </c>
      <c r="I20" s="43">
        <f t="shared" si="16"/>
        <v>3.2121000000000008</v>
      </c>
      <c r="J20" s="43">
        <f t="shared" si="16"/>
        <v>21</v>
      </c>
      <c r="K20" s="43">
        <f t="shared" si="16"/>
        <v>0</v>
      </c>
      <c r="L20" s="43">
        <f t="shared" si="16"/>
        <v>35.382896083333328</v>
      </c>
      <c r="M20" s="43">
        <f t="shared" si="16"/>
        <v>3.2450000000000001</v>
      </c>
      <c r="N20" s="43">
        <f t="shared" si="16"/>
        <v>0</v>
      </c>
      <c r="O20" s="43">
        <f t="shared" si="16"/>
        <v>12.669229999999999</v>
      </c>
      <c r="P20" s="43">
        <f t="shared" si="16"/>
        <v>3.7165500000000002</v>
      </c>
      <c r="Q20" s="43">
        <f t="shared" si="16"/>
        <v>21</v>
      </c>
      <c r="R20" s="43">
        <f t="shared" si="16"/>
        <v>0</v>
      </c>
      <c r="S20" s="43">
        <f t="shared" si="16"/>
        <v>73.600002963333324</v>
      </c>
      <c r="T20" s="43">
        <f t="shared" si="16"/>
        <v>10.363</v>
      </c>
      <c r="U20" s="43">
        <f t="shared" si="16"/>
        <v>0</v>
      </c>
      <c r="V20" s="43">
        <f t="shared" si="16"/>
        <v>13.160999999999998</v>
      </c>
      <c r="W20" s="43">
        <f t="shared" si="16"/>
        <v>5.9696000000000007</v>
      </c>
      <c r="X20" s="43">
        <f t="shared" si="16"/>
        <v>25</v>
      </c>
      <c r="Y20" s="43">
        <f t="shared" si="16"/>
        <v>0</v>
      </c>
      <c r="Z20" s="43">
        <f t="shared" si="16"/>
        <v>52.75941855166667</v>
      </c>
      <c r="AA20" s="43">
        <f t="shared" si="16"/>
        <v>8.504999999999999</v>
      </c>
      <c r="AB20" s="43">
        <f t="shared" si="16"/>
        <v>0</v>
      </c>
      <c r="AC20" s="43">
        <f t="shared" si="16"/>
        <v>14.686230000000002</v>
      </c>
      <c r="AD20" s="43">
        <f t="shared" si="16"/>
        <v>6.8487799999999996</v>
      </c>
      <c r="AE20" s="43">
        <f t="shared" si="16"/>
        <v>34</v>
      </c>
      <c r="AF20" s="43">
        <f t="shared" si="16"/>
        <v>0</v>
      </c>
      <c r="AG20" s="43">
        <f t="shared" ref="AG20:AL23" si="17">E20+L20+S20+Z20</f>
        <v>182.28039616833331</v>
      </c>
      <c r="AH20" s="43">
        <f t="shared" si="16"/>
        <v>24.776</v>
      </c>
      <c r="AI20" s="43">
        <f t="shared" si="16"/>
        <v>0</v>
      </c>
      <c r="AJ20" s="43">
        <f t="shared" si="16"/>
        <v>50.395459999999993</v>
      </c>
      <c r="AK20" s="43">
        <f t="shared" si="16"/>
        <v>19.747030000000002</v>
      </c>
      <c r="AL20" s="43">
        <f t="shared" si="16"/>
        <v>101</v>
      </c>
    </row>
    <row r="21" spans="1:45" ht="42.75" x14ac:dyDescent="0.25">
      <c r="A21" s="34" t="s">
        <v>360</v>
      </c>
      <c r="B21" s="49" t="s">
        <v>361</v>
      </c>
      <c r="C21" s="44"/>
      <c r="D21" s="44">
        <f t="shared" ref="D21:AL21" si="18">D22+D23+D24</f>
        <v>0</v>
      </c>
      <c r="E21" s="44">
        <f t="shared" si="18"/>
        <v>20.52361303</v>
      </c>
      <c r="F21" s="44">
        <f t="shared" si="18"/>
        <v>2.6630000000000003</v>
      </c>
      <c r="G21" s="44">
        <f t="shared" si="18"/>
        <v>0</v>
      </c>
      <c r="H21" s="44">
        <f>H22+H23+H24</f>
        <v>9.8789999999999996</v>
      </c>
      <c r="I21" s="44">
        <f t="shared" si="18"/>
        <v>2.8121000000000009</v>
      </c>
      <c r="J21" s="44">
        <f t="shared" si="18"/>
        <v>20</v>
      </c>
      <c r="K21" s="44">
        <f t="shared" si="18"/>
        <v>0</v>
      </c>
      <c r="L21" s="44">
        <f t="shared" si="18"/>
        <v>35.25233622333333</v>
      </c>
      <c r="M21" s="44">
        <f t="shared" si="18"/>
        <v>3.2450000000000001</v>
      </c>
      <c r="N21" s="44">
        <f t="shared" si="18"/>
        <v>0</v>
      </c>
      <c r="O21" s="44">
        <f t="shared" si="18"/>
        <v>12.669229999999999</v>
      </c>
      <c r="P21" s="44">
        <f t="shared" si="18"/>
        <v>3.1065500000000004</v>
      </c>
      <c r="Q21" s="44">
        <f t="shared" si="18"/>
        <v>19</v>
      </c>
      <c r="R21" s="44">
        <f t="shared" si="18"/>
        <v>0</v>
      </c>
      <c r="S21" s="44">
        <f t="shared" si="18"/>
        <v>72.680537329999993</v>
      </c>
      <c r="T21" s="44">
        <f t="shared" si="18"/>
        <v>9.8629999999999995</v>
      </c>
      <c r="U21" s="44">
        <f t="shared" si="18"/>
        <v>0</v>
      </c>
      <c r="V21" s="44">
        <f t="shared" si="18"/>
        <v>13.160999999999998</v>
      </c>
      <c r="W21" s="44">
        <f t="shared" si="18"/>
        <v>5.1865000000000006</v>
      </c>
      <c r="X21" s="44">
        <f t="shared" si="18"/>
        <v>22</v>
      </c>
      <c r="Y21" s="44">
        <f t="shared" si="18"/>
        <v>0</v>
      </c>
      <c r="Z21" s="44">
        <f t="shared" si="18"/>
        <v>50.724940218333337</v>
      </c>
      <c r="AA21" s="44">
        <f t="shared" si="18"/>
        <v>6.8449999999999998</v>
      </c>
      <c r="AB21" s="44">
        <f t="shared" si="18"/>
        <v>0</v>
      </c>
      <c r="AC21" s="44">
        <f t="shared" si="18"/>
        <v>14.386230000000001</v>
      </c>
      <c r="AD21" s="44">
        <f t="shared" si="18"/>
        <v>6.8487799999999996</v>
      </c>
      <c r="AE21" s="44">
        <f t="shared" si="18"/>
        <v>31</v>
      </c>
      <c r="AF21" s="44">
        <f t="shared" si="18"/>
        <v>0</v>
      </c>
      <c r="AG21" s="43">
        <f t="shared" si="17"/>
        <v>179.18142680166665</v>
      </c>
      <c r="AH21" s="44">
        <f t="shared" si="18"/>
        <v>22.616</v>
      </c>
      <c r="AI21" s="44">
        <f t="shared" si="18"/>
        <v>0</v>
      </c>
      <c r="AJ21" s="44">
        <f t="shared" si="18"/>
        <v>50.095459999999996</v>
      </c>
      <c r="AK21" s="44">
        <f t="shared" si="18"/>
        <v>17.953930000000003</v>
      </c>
      <c r="AL21" s="44">
        <f t="shared" si="18"/>
        <v>92</v>
      </c>
    </row>
    <row r="22" spans="1:45" ht="57" x14ac:dyDescent="0.25">
      <c r="A22" s="34" t="s">
        <v>362</v>
      </c>
      <c r="B22" s="49" t="s">
        <v>363</v>
      </c>
      <c r="C22" s="44"/>
      <c r="D22" s="43">
        <v>0</v>
      </c>
      <c r="E22" s="43">
        <v>7.1349232899999988</v>
      </c>
      <c r="F22" s="43">
        <v>0.46300000000000002</v>
      </c>
      <c r="G22" s="43">
        <v>0</v>
      </c>
      <c r="H22" s="43">
        <v>5.4269999999999996</v>
      </c>
      <c r="I22" s="43">
        <v>0.56400000000000039</v>
      </c>
      <c r="J22" s="43">
        <v>4</v>
      </c>
      <c r="K22" s="43">
        <v>0</v>
      </c>
      <c r="L22" s="43">
        <v>6.0539839400000002</v>
      </c>
      <c r="M22" s="43">
        <v>0.185</v>
      </c>
      <c r="N22" s="43">
        <v>0</v>
      </c>
      <c r="O22" s="43">
        <v>3.2366000000000001</v>
      </c>
      <c r="P22" s="43">
        <v>0.37450000000000022</v>
      </c>
      <c r="Q22" s="43">
        <v>6</v>
      </c>
      <c r="R22" s="43">
        <v>0</v>
      </c>
      <c r="S22" s="43">
        <v>7.0359232900000004</v>
      </c>
      <c r="T22" s="43">
        <v>0.46300000000000002</v>
      </c>
      <c r="U22" s="43">
        <v>0</v>
      </c>
      <c r="V22" s="43">
        <v>5.4269999999999996</v>
      </c>
      <c r="W22" s="43">
        <v>0.56400000000000039</v>
      </c>
      <c r="X22" s="43">
        <v>4</v>
      </c>
      <c r="Y22" s="43">
        <v>0</v>
      </c>
      <c r="Z22" s="43">
        <v>6.1529839400000004</v>
      </c>
      <c r="AA22" s="43">
        <v>0.185</v>
      </c>
      <c r="AB22" s="43">
        <v>0</v>
      </c>
      <c r="AC22" s="43">
        <v>3.2366000000000001</v>
      </c>
      <c r="AD22" s="43">
        <v>0.37450000000000022</v>
      </c>
      <c r="AE22" s="43">
        <v>6</v>
      </c>
      <c r="AF22" s="43">
        <v>0</v>
      </c>
      <c r="AG22" s="43">
        <f t="shared" si="17"/>
        <v>26.377814459999996</v>
      </c>
      <c r="AH22" s="43">
        <f t="shared" si="17"/>
        <v>1.296</v>
      </c>
      <c r="AI22" s="43">
        <f t="shared" si="17"/>
        <v>0</v>
      </c>
      <c r="AJ22" s="43">
        <f>H22+O22+V22+AC22</f>
        <v>17.327199999999998</v>
      </c>
      <c r="AK22" s="43">
        <f t="shared" si="17"/>
        <v>1.8770000000000011</v>
      </c>
      <c r="AL22" s="43">
        <f t="shared" si="17"/>
        <v>20</v>
      </c>
    </row>
    <row r="23" spans="1:45" ht="57" x14ac:dyDescent="0.25">
      <c r="A23" s="34" t="s">
        <v>364</v>
      </c>
      <c r="B23" s="49" t="s">
        <v>365</v>
      </c>
      <c r="C23" s="44"/>
      <c r="D23" s="43">
        <v>0</v>
      </c>
      <c r="E23" s="43">
        <f>8.03901449+0.851</f>
        <v>8.8900144899999987</v>
      </c>
      <c r="F23" s="43">
        <v>1</v>
      </c>
      <c r="G23" s="43">
        <v>0</v>
      </c>
      <c r="H23" s="43">
        <v>3.7989999999999999</v>
      </c>
      <c r="I23" s="43">
        <v>1.4260000000000004</v>
      </c>
      <c r="J23" s="43">
        <v>10</v>
      </c>
      <c r="K23" s="43">
        <v>0</v>
      </c>
      <c r="L23" s="43">
        <f>12.37587842</f>
        <v>12.375878419999999</v>
      </c>
      <c r="M23" s="43">
        <v>1.06</v>
      </c>
      <c r="N23" s="43">
        <v>0</v>
      </c>
      <c r="O23" s="43">
        <v>5.8626299999999985</v>
      </c>
      <c r="P23" s="43">
        <v>1.5630000000000002</v>
      </c>
      <c r="Q23" s="43">
        <v>8</v>
      </c>
      <c r="R23" s="43">
        <v>0</v>
      </c>
      <c r="S23" s="43">
        <f>8.13801449+0.851</f>
        <v>8.9890144899999989</v>
      </c>
      <c r="T23" s="43">
        <v>1</v>
      </c>
      <c r="U23" s="43">
        <v>0</v>
      </c>
      <c r="V23" s="43">
        <v>3.7989999999999999</v>
      </c>
      <c r="W23" s="43">
        <v>1.4260000000000004</v>
      </c>
      <c r="X23" s="43">
        <v>10</v>
      </c>
      <c r="Y23" s="43">
        <v>0</v>
      </c>
      <c r="Z23" s="43">
        <v>12.276878419999999</v>
      </c>
      <c r="AA23" s="43">
        <v>1.06</v>
      </c>
      <c r="AB23" s="43">
        <v>0</v>
      </c>
      <c r="AC23" s="43">
        <v>5.8626299999999985</v>
      </c>
      <c r="AD23" s="43">
        <v>1.5630000000000002</v>
      </c>
      <c r="AE23" s="43">
        <v>8</v>
      </c>
      <c r="AF23" s="43">
        <v>0</v>
      </c>
      <c r="AG23" s="43">
        <f t="shared" si="17"/>
        <v>42.531785819999996</v>
      </c>
      <c r="AH23" s="43">
        <f t="shared" si="17"/>
        <v>4.12</v>
      </c>
      <c r="AI23" s="43">
        <f t="shared" si="17"/>
        <v>0</v>
      </c>
      <c r="AJ23" s="43">
        <f>H23+O23+V23+AC23</f>
        <v>19.323259999999998</v>
      </c>
      <c r="AK23" s="43">
        <f t="shared" si="17"/>
        <v>5.9780000000000015</v>
      </c>
      <c r="AL23" s="43">
        <f t="shared" si="17"/>
        <v>36</v>
      </c>
    </row>
    <row r="24" spans="1:45" ht="42.75" x14ac:dyDescent="0.25">
      <c r="A24" s="34" t="s">
        <v>366</v>
      </c>
      <c r="B24" s="49" t="s">
        <v>367</v>
      </c>
      <c r="C24" s="44"/>
      <c r="D24" s="43">
        <f>SUM(D25:D73)</f>
        <v>0</v>
      </c>
      <c r="E24" s="43">
        <f t="shared" ref="E24:AL24" si="19">SUM(E25:E73)</f>
        <v>4.4986752500000007</v>
      </c>
      <c r="F24" s="43">
        <f t="shared" si="19"/>
        <v>1.2000000000000002</v>
      </c>
      <c r="G24" s="43">
        <f t="shared" si="19"/>
        <v>0</v>
      </c>
      <c r="H24" s="43">
        <f t="shared" si="19"/>
        <v>0.65300000000000002</v>
      </c>
      <c r="I24" s="43">
        <f t="shared" si="19"/>
        <v>0.82210000000000005</v>
      </c>
      <c r="J24" s="43">
        <f t="shared" si="19"/>
        <v>6</v>
      </c>
      <c r="K24" s="43">
        <f t="shared" si="19"/>
        <v>0</v>
      </c>
      <c r="L24" s="43">
        <f t="shared" si="19"/>
        <v>16.822473863333332</v>
      </c>
      <c r="M24" s="43">
        <f t="shared" si="19"/>
        <v>2</v>
      </c>
      <c r="N24" s="43">
        <f t="shared" si="19"/>
        <v>0</v>
      </c>
      <c r="O24" s="43">
        <f t="shared" si="19"/>
        <v>3.5699999999999994</v>
      </c>
      <c r="P24" s="43">
        <f t="shared" si="19"/>
        <v>1.1690499999999999</v>
      </c>
      <c r="Q24" s="43">
        <f t="shared" si="19"/>
        <v>5</v>
      </c>
      <c r="R24" s="43">
        <f t="shared" si="19"/>
        <v>0</v>
      </c>
      <c r="S24" s="43">
        <f t="shared" si="19"/>
        <v>56.655599549999998</v>
      </c>
      <c r="T24" s="43">
        <f t="shared" si="19"/>
        <v>8.4</v>
      </c>
      <c r="U24" s="43">
        <f t="shared" si="19"/>
        <v>0</v>
      </c>
      <c r="V24" s="43">
        <f t="shared" si="19"/>
        <v>3.9349999999999996</v>
      </c>
      <c r="W24" s="43">
        <f t="shared" si="19"/>
        <v>3.1964999999999999</v>
      </c>
      <c r="X24" s="43">
        <f t="shared" si="19"/>
        <v>8</v>
      </c>
      <c r="Y24" s="43">
        <f t="shared" si="19"/>
        <v>0</v>
      </c>
      <c r="Z24" s="43">
        <f t="shared" si="19"/>
        <v>32.295077858333336</v>
      </c>
      <c r="AA24" s="43">
        <f t="shared" si="19"/>
        <v>5.6</v>
      </c>
      <c r="AB24" s="43">
        <f t="shared" si="19"/>
        <v>0</v>
      </c>
      <c r="AC24" s="43">
        <f t="shared" si="19"/>
        <v>5.2870000000000017</v>
      </c>
      <c r="AD24" s="43">
        <f t="shared" si="19"/>
        <v>4.9112799999999996</v>
      </c>
      <c r="AE24" s="43">
        <f t="shared" si="19"/>
        <v>17</v>
      </c>
      <c r="AF24" s="43">
        <f t="shared" si="19"/>
        <v>0</v>
      </c>
      <c r="AG24" s="43">
        <f t="shared" si="19"/>
        <v>110.27182652166664</v>
      </c>
      <c r="AH24" s="43">
        <f t="shared" si="19"/>
        <v>17.2</v>
      </c>
      <c r="AI24" s="43">
        <f t="shared" si="19"/>
        <v>0</v>
      </c>
      <c r="AJ24" s="43">
        <f t="shared" si="19"/>
        <v>13.445</v>
      </c>
      <c r="AK24" s="43">
        <f t="shared" si="19"/>
        <v>10.098930000000001</v>
      </c>
      <c r="AL24" s="43">
        <f t="shared" si="19"/>
        <v>36</v>
      </c>
    </row>
    <row r="25" spans="1:45" ht="47.25" outlineLevel="1" x14ac:dyDescent="0.25">
      <c r="A25" s="45" t="s">
        <v>490</v>
      </c>
      <c r="B25" s="50" t="s">
        <v>368</v>
      </c>
      <c r="C25" s="29" t="s">
        <v>369</v>
      </c>
      <c r="D25" s="47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7">
        <v>0</v>
      </c>
      <c r="K25" s="47">
        <v>0</v>
      </c>
      <c r="L25" s="47">
        <v>1.67977584</v>
      </c>
      <c r="M25" s="47">
        <v>0</v>
      </c>
      <c r="N25" s="47">
        <v>0</v>
      </c>
      <c r="O25" s="47">
        <v>0.72</v>
      </c>
      <c r="P25" s="47">
        <v>0.7690499999999999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7">
        <v>0</v>
      </c>
      <c r="Y25" s="47">
        <v>0</v>
      </c>
      <c r="Z25" s="47">
        <v>0</v>
      </c>
      <c r="AA25" s="47">
        <v>0</v>
      </c>
      <c r="AB25" s="47">
        <v>0</v>
      </c>
      <c r="AC25" s="47">
        <v>0</v>
      </c>
      <c r="AD25" s="47">
        <v>0</v>
      </c>
      <c r="AE25" s="47">
        <v>0</v>
      </c>
      <c r="AF25" s="47">
        <f t="shared" ref="AF25" si="20">SUM(AF26:AF74)</f>
        <v>0</v>
      </c>
      <c r="AG25" s="47">
        <f t="shared" ref="AG25:AG73" si="21">E25+L25+S25+Z25</f>
        <v>1.67977584</v>
      </c>
      <c r="AH25" s="47">
        <f t="shared" ref="AH25:AH73" si="22">F25+M25+T25+AA25</f>
        <v>0</v>
      </c>
      <c r="AI25" s="47">
        <f t="shared" ref="AI25:AI73" si="23">G25+N25+U25+AB25</f>
        <v>0</v>
      </c>
      <c r="AJ25" s="47">
        <f t="shared" ref="AJ25:AJ73" si="24">H25+O25+V25+AC25</f>
        <v>0.72</v>
      </c>
      <c r="AK25" s="47">
        <f t="shared" ref="AK25:AK73" si="25">I25+P25+W25+AD25</f>
        <v>0.7690499999999999</v>
      </c>
      <c r="AL25" s="47">
        <f t="shared" ref="AL25:AL73" si="26">J25+Q25+X25+AE25</f>
        <v>0</v>
      </c>
    </row>
    <row r="26" spans="1:45" ht="31.5" outlineLevel="1" x14ac:dyDescent="0.25">
      <c r="A26" s="45" t="s">
        <v>491</v>
      </c>
      <c r="B26" s="51" t="s">
        <v>370</v>
      </c>
      <c r="C26" s="29" t="s">
        <v>371</v>
      </c>
      <c r="D26" s="47">
        <v>0</v>
      </c>
      <c r="E26" s="47">
        <v>0</v>
      </c>
      <c r="F26" s="47">
        <v>0</v>
      </c>
      <c r="G26" s="47">
        <v>0</v>
      </c>
      <c r="H26" s="47">
        <v>0</v>
      </c>
      <c r="I26" s="47">
        <v>0</v>
      </c>
      <c r="J26" s="47">
        <v>0</v>
      </c>
      <c r="K26" s="47">
        <v>0</v>
      </c>
      <c r="L26" s="47">
        <v>4.8011054699999995</v>
      </c>
      <c r="M26" s="47">
        <v>0</v>
      </c>
      <c r="N26" s="47">
        <v>0</v>
      </c>
      <c r="O26" s="47">
        <v>2.0099999999999998</v>
      </c>
      <c r="P26" s="47">
        <v>0</v>
      </c>
      <c r="Q26" s="47">
        <v>0</v>
      </c>
      <c r="R26" s="47">
        <v>0</v>
      </c>
      <c r="S26" s="47">
        <v>0</v>
      </c>
      <c r="T26" s="47">
        <v>0</v>
      </c>
      <c r="U26" s="47">
        <v>0</v>
      </c>
      <c r="V26" s="47">
        <v>0</v>
      </c>
      <c r="W26" s="47">
        <v>0</v>
      </c>
      <c r="X26" s="47">
        <v>0</v>
      </c>
      <c r="Y26" s="47">
        <v>0</v>
      </c>
      <c r="Z26" s="47">
        <v>0</v>
      </c>
      <c r="AA26" s="47">
        <v>0</v>
      </c>
      <c r="AB26" s="47">
        <v>0</v>
      </c>
      <c r="AC26" s="47">
        <v>0</v>
      </c>
      <c r="AD26" s="47">
        <v>0</v>
      </c>
      <c r="AE26" s="47">
        <v>0</v>
      </c>
      <c r="AF26" s="47">
        <f t="shared" ref="AF26" si="27">SUM(AF27:AF75)</f>
        <v>0</v>
      </c>
      <c r="AG26" s="47">
        <f t="shared" si="21"/>
        <v>4.8011054699999995</v>
      </c>
      <c r="AH26" s="47">
        <f t="shared" si="22"/>
        <v>0</v>
      </c>
      <c r="AI26" s="47">
        <f t="shared" si="23"/>
        <v>0</v>
      </c>
      <c r="AJ26" s="47">
        <f t="shared" si="24"/>
        <v>2.0099999999999998</v>
      </c>
      <c r="AK26" s="47">
        <f t="shared" si="25"/>
        <v>0</v>
      </c>
      <c r="AL26" s="47">
        <f t="shared" si="26"/>
        <v>0</v>
      </c>
    </row>
    <row r="27" spans="1:45" ht="31.5" outlineLevel="1" x14ac:dyDescent="0.25">
      <c r="A27" s="45" t="s">
        <v>492</v>
      </c>
      <c r="B27" s="52" t="s">
        <v>372</v>
      </c>
      <c r="C27" s="46" t="s">
        <v>373</v>
      </c>
      <c r="D27" s="47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7">
        <v>0</v>
      </c>
      <c r="K27" s="47">
        <v>0</v>
      </c>
      <c r="L27" s="47">
        <v>2.3144031833333334</v>
      </c>
      <c r="M27" s="47">
        <v>0</v>
      </c>
      <c r="N27" s="47">
        <v>0</v>
      </c>
      <c r="O27" s="47">
        <v>0</v>
      </c>
      <c r="P27" s="47">
        <v>0</v>
      </c>
      <c r="Q27" s="47">
        <v>1</v>
      </c>
      <c r="R27" s="47">
        <v>0</v>
      </c>
      <c r="S27" s="47">
        <v>0</v>
      </c>
      <c r="T27" s="47">
        <v>0</v>
      </c>
      <c r="U27" s="47">
        <v>0</v>
      </c>
      <c r="V27" s="47">
        <v>0</v>
      </c>
      <c r="W27" s="47">
        <v>0</v>
      </c>
      <c r="X27" s="47">
        <v>0</v>
      </c>
      <c r="Y27" s="47">
        <v>0</v>
      </c>
      <c r="Z27" s="47">
        <v>0</v>
      </c>
      <c r="AA27" s="47">
        <v>0</v>
      </c>
      <c r="AB27" s="47">
        <v>0</v>
      </c>
      <c r="AC27" s="47">
        <v>0</v>
      </c>
      <c r="AD27" s="47">
        <v>0</v>
      </c>
      <c r="AE27" s="47">
        <v>0</v>
      </c>
      <c r="AF27" s="47">
        <f t="shared" ref="AF27" si="28">SUM(AF28:AF76)</f>
        <v>0</v>
      </c>
      <c r="AG27" s="47">
        <f t="shared" si="21"/>
        <v>2.3144031833333334</v>
      </c>
      <c r="AH27" s="47">
        <f t="shared" si="22"/>
        <v>0</v>
      </c>
      <c r="AI27" s="47">
        <f t="shared" si="23"/>
        <v>0</v>
      </c>
      <c r="AJ27" s="47">
        <f t="shared" si="24"/>
        <v>0</v>
      </c>
      <c r="AK27" s="47">
        <f t="shared" si="25"/>
        <v>0</v>
      </c>
      <c r="AL27" s="47">
        <f t="shared" si="26"/>
        <v>1</v>
      </c>
    </row>
    <row r="28" spans="1:45" ht="47.25" outlineLevel="1" x14ac:dyDescent="0.25">
      <c r="A28" s="45" t="s">
        <v>493</v>
      </c>
      <c r="B28" s="51" t="s">
        <v>374</v>
      </c>
      <c r="C28" s="46" t="s">
        <v>375</v>
      </c>
      <c r="D28" s="47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7">
        <v>0</v>
      </c>
      <c r="K28" s="47">
        <v>0</v>
      </c>
      <c r="L28" s="47">
        <v>1.1197053300000002</v>
      </c>
      <c r="M28" s="47">
        <v>1</v>
      </c>
      <c r="N28" s="47">
        <v>0</v>
      </c>
      <c r="O28" s="47">
        <v>0</v>
      </c>
      <c r="P28" s="47">
        <v>0</v>
      </c>
      <c r="Q28" s="47">
        <v>1</v>
      </c>
      <c r="R28" s="47">
        <v>0</v>
      </c>
      <c r="S28" s="47">
        <v>0</v>
      </c>
      <c r="T28" s="47">
        <v>0</v>
      </c>
      <c r="U28" s="47">
        <v>0</v>
      </c>
      <c r="V28" s="47">
        <v>0</v>
      </c>
      <c r="W28" s="47">
        <v>0</v>
      </c>
      <c r="X28" s="47">
        <v>0</v>
      </c>
      <c r="Y28" s="47">
        <v>0</v>
      </c>
      <c r="Z28" s="47">
        <v>0</v>
      </c>
      <c r="AA28" s="47">
        <v>0</v>
      </c>
      <c r="AB28" s="47">
        <v>0</v>
      </c>
      <c r="AC28" s="47">
        <v>0</v>
      </c>
      <c r="AD28" s="47">
        <v>0</v>
      </c>
      <c r="AE28" s="47">
        <v>0</v>
      </c>
      <c r="AF28" s="47">
        <f t="shared" ref="AF28" si="29">SUM(AF29:AF77)</f>
        <v>0</v>
      </c>
      <c r="AG28" s="47">
        <f t="shared" si="21"/>
        <v>1.1197053300000002</v>
      </c>
      <c r="AH28" s="47">
        <f t="shared" si="22"/>
        <v>1</v>
      </c>
      <c r="AI28" s="47">
        <f t="shared" si="23"/>
        <v>0</v>
      </c>
      <c r="AJ28" s="47">
        <f t="shared" si="24"/>
        <v>0</v>
      </c>
      <c r="AK28" s="47">
        <f t="shared" si="25"/>
        <v>0</v>
      </c>
      <c r="AL28" s="47">
        <f t="shared" si="26"/>
        <v>1</v>
      </c>
    </row>
    <row r="29" spans="1:45" ht="47.25" outlineLevel="1" x14ac:dyDescent="0.25">
      <c r="A29" s="45" t="s">
        <v>494</v>
      </c>
      <c r="B29" s="51" t="s">
        <v>376</v>
      </c>
      <c r="C29" s="46" t="s">
        <v>377</v>
      </c>
      <c r="D29" s="47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7">
        <v>0</v>
      </c>
      <c r="K29" s="47">
        <v>0</v>
      </c>
      <c r="L29" s="47">
        <v>1.1188027200000001</v>
      </c>
      <c r="M29" s="47">
        <v>1</v>
      </c>
      <c r="N29" s="47">
        <v>0</v>
      </c>
      <c r="O29" s="47">
        <v>0</v>
      </c>
      <c r="P29" s="47">
        <v>0</v>
      </c>
      <c r="Q29" s="47">
        <v>1</v>
      </c>
      <c r="R29" s="47">
        <v>0</v>
      </c>
      <c r="S29" s="47">
        <v>0</v>
      </c>
      <c r="T29" s="47">
        <v>0</v>
      </c>
      <c r="U29" s="47">
        <v>0</v>
      </c>
      <c r="V29" s="47">
        <v>0</v>
      </c>
      <c r="W29" s="47">
        <v>0</v>
      </c>
      <c r="X29" s="47">
        <v>0</v>
      </c>
      <c r="Y29" s="47">
        <v>0</v>
      </c>
      <c r="Z29" s="47">
        <v>0</v>
      </c>
      <c r="AA29" s="47">
        <v>0</v>
      </c>
      <c r="AB29" s="47">
        <v>0</v>
      </c>
      <c r="AC29" s="47">
        <v>0</v>
      </c>
      <c r="AD29" s="47">
        <v>0</v>
      </c>
      <c r="AE29" s="47">
        <v>0</v>
      </c>
      <c r="AF29" s="47">
        <f t="shared" ref="AF29" si="30">SUM(AF30:AF78)</f>
        <v>0</v>
      </c>
      <c r="AG29" s="47">
        <f t="shared" si="21"/>
        <v>1.1188027200000001</v>
      </c>
      <c r="AH29" s="47">
        <f t="shared" si="22"/>
        <v>1</v>
      </c>
      <c r="AI29" s="47">
        <f t="shared" si="23"/>
        <v>0</v>
      </c>
      <c r="AJ29" s="47">
        <f t="shared" si="24"/>
        <v>0</v>
      </c>
      <c r="AK29" s="47">
        <f t="shared" si="25"/>
        <v>0</v>
      </c>
      <c r="AL29" s="47">
        <f t="shared" si="26"/>
        <v>1</v>
      </c>
    </row>
    <row r="30" spans="1:45" ht="47.25" outlineLevel="1" x14ac:dyDescent="0.25">
      <c r="A30" s="45" t="s">
        <v>495</v>
      </c>
      <c r="B30" s="51" t="s">
        <v>378</v>
      </c>
      <c r="C30" s="29" t="s">
        <v>379</v>
      </c>
      <c r="D30" s="47">
        <v>0</v>
      </c>
      <c r="E30" s="47">
        <v>0</v>
      </c>
      <c r="F30" s="47">
        <v>0</v>
      </c>
      <c r="G30" s="47">
        <v>0</v>
      </c>
      <c r="H30" s="47">
        <v>0</v>
      </c>
      <c r="I30" s="47">
        <v>0</v>
      </c>
      <c r="J30" s="47">
        <v>0</v>
      </c>
      <c r="K30" s="47">
        <v>0</v>
      </c>
      <c r="L30" s="47">
        <v>0.8951100133333334</v>
      </c>
      <c r="M30" s="47">
        <v>0</v>
      </c>
      <c r="N30" s="47">
        <v>0</v>
      </c>
      <c r="O30" s="47">
        <v>0.193</v>
      </c>
      <c r="P30" s="47">
        <v>0</v>
      </c>
      <c r="Q30" s="47">
        <v>0</v>
      </c>
      <c r="R30" s="47">
        <v>0</v>
      </c>
      <c r="S30" s="47">
        <v>0</v>
      </c>
      <c r="T30" s="47">
        <v>0</v>
      </c>
      <c r="U30" s="47">
        <v>0</v>
      </c>
      <c r="V30" s="47">
        <v>0</v>
      </c>
      <c r="W30" s="47">
        <v>0</v>
      </c>
      <c r="X30" s="47">
        <v>0</v>
      </c>
      <c r="Y30" s="47">
        <v>0</v>
      </c>
      <c r="Z30" s="47">
        <v>0</v>
      </c>
      <c r="AA30" s="47">
        <v>0</v>
      </c>
      <c r="AB30" s="47">
        <v>0</v>
      </c>
      <c r="AC30" s="47">
        <v>0</v>
      </c>
      <c r="AD30" s="47">
        <v>0</v>
      </c>
      <c r="AE30" s="47">
        <v>0</v>
      </c>
      <c r="AF30" s="47">
        <f t="shared" ref="AF30" si="31">SUM(AF31:AF79)</f>
        <v>0</v>
      </c>
      <c r="AG30" s="47">
        <f t="shared" si="21"/>
        <v>0.8951100133333334</v>
      </c>
      <c r="AH30" s="47">
        <f t="shared" si="22"/>
        <v>0</v>
      </c>
      <c r="AI30" s="47">
        <f t="shared" si="23"/>
        <v>0</v>
      </c>
      <c r="AJ30" s="47">
        <f t="shared" si="24"/>
        <v>0.193</v>
      </c>
      <c r="AK30" s="47">
        <f t="shared" si="25"/>
        <v>0</v>
      </c>
      <c r="AL30" s="47">
        <f t="shared" si="26"/>
        <v>0</v>
      </c>
    </row>
    <row r="31" spans="1:45" ht="47.25" outlineLevel="1" x14ac:dyDescent="0.25">
      <c r="A31" s="45" t="s">
        <v>496</v>
      </c>
      <c r="B31" s="51" t="s">
        <v>380</v>
      </c>
      <c r="C31" s="29" t="s">
        <v>381</v>
      </c>
      <c r="D31" s="47">
        <v>0</v>
      </c>
      <c r="E31" s="47">
        <v>0</v>
      </c>
      <c r="F31" s="47">
        <v>0</v>
      </c>
      <c r="G31" s="47">
        <v>0</v>
      </c>
      <c r="H31" s="47">
        <v>0</v>
      </c>
      <c r="I31" s="47">
        <v>0</v>
      </c>
      <c r="J31" s="47">
        <v>0</v>
      </c>
      <c r="K31" s="47">
        <v>0</v>
      </c>
      <c r="L31" s="47">
        <v>2.6868138966666666</v>
      </c>
      <c r="M31" s="47">
        <v>0</v>
      </c>
      <c r="N31" s="47">
        <v>0</v>
      </c>
      <c r="O31" s="47">
        <v>0.64700000000000002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47">
        <v>0</v>
      </c>
      <c r="Y31" s="47">
        <v>0</v>
      </c>
      <c r="Z31" s="47">
        <v>0</v>
      </c>
      <c r="AA31" s="47">
        <v>0</v>
      </c>
      <c r="AB31" s="47">
        <v>0</v>
      </c>
      <c r="AC31" s="47">
        <v>0</v>
      </c>
      <c r="AD31" s="47">
        <v>0</v>
      </c>
      <c r="AE31" s="47">
        <v>0</v>
      </c>
      <c r="AF31" s="47">
        <f t="shared" ref="AF31" si="32">SUM(AF32:AF80)</f>
        <v>0</v>
      </c>
      <c r="AG31" s="47">
        <f t="shared" si="21"/>
        <v>2.6868138966666666</v>
      </c>
      <c r="AH31" s="47">
        <f t="shared" si="22"/>
        <v>0</v>
      </c>
      <c r="AI31" s="47">
        <f t="shared" si="23"/>
        <v>0</v>
      </c>
      <c r="AJ31" s="47">
        <f t="shared" si="24"/>
        <v>0.64700000000000002</v>
      </c>
      <c r="AK31" s="47">
        <f t="shared" si="25"/>
        <v>0</v>
      </c>
      <c r="AL31" s="47">
        <f t="shared" si="26"/>
        <v>0</v>
      </c>
    </row>
    <row r="32" spans="1:45" ht="31.5" outlineLevel="1" x14ac:dyDescent="0.25">
      <c r="A32" s="45" t="s">
        <v>497</v>
      </c>
      <c r="B32" s="51" t="s">
        <v>382</v>
      </c>
      <c r="C32" s="46" t="s">
        <v>383</v>
      </c>
      <c r="D32" s="47">
        <v>0</v>
      </c>
      <c r="E32" s="47">
        <v>0.95443653000000006</v>
      </c>
      <c r="F32" s="47">
        <v>0</v>
      </c>
      <c r="G32" s="47">
        <v>0</v>
      </c>
      <c r="H32" s="47">
        <v>0.376</v>
      </c>
      <c r="I32" s="47">
        <v>0.25209999999999999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47">
        <v>0</v>
      </c>
      <c r="Y32" s="47">
        <v>0</v>
      </c>
      <c r="Z32" s="47">
        <v>0</v>
      </c>
      <c r="AA32" s="47">
        <v>0</v>
      </c>
      <c r="AB32" s="47">
        <v>0</v>
      </c>
      <c r="AC32" s="47">
        <v>0</v>
      </c>
      <c r="AD32" s="47">
        <v>0</v>
      </c>
      <c r="AE32" s="47">
        <v>0</v>
      </c>
      <c r="AF32" s="47">
        <f t="shared" ref="AF32" si="33">SUM(AF33:AF81)</f>
        <v>0</v>
      </c>
      <c r="AG32" s="47">
        <f t="shared" si="21"/>
        <v>0.95443653000000006</v>
      </c>
      <c r="AH32" s="47">
        <f t="shared" si="22"/>
        <v>0</v>
      </c>
      <c r="AI32" s="47">
        <f t="shared" si="23"/>
        <v>0</v>
      </c>
      <c r="AJ32" s="47">
        <f t="shared" si="24"/>
        <v>0.376</v>
      </c>
      <c r="AK32" s="47">
        <f t="shared" si="25"/>
        <v>0.25209999999999999</v>
      </c>
      <c r="AL32" s="47">
        <f t="shared" si="26"/>
        <v>0</v>
      </c>
    </row>
    <row r="33" spans="1:38" ht="31.5" outlineLevel="1" x14ac:dyDescent="0.25">
      <c r="A33" s="45" t="s">
        <v>498</v>
      </c>
      <c r="B33" s="52" t="s">
        <v>384</v>
      </c>
      <c r="C33" s="46" t="s">
        <v>385</v>
      </c>
      <c r="D33" s="47">
        <v>0</v>
      </c>
      <c r="E33" s="47">
        <v>1.7328058899999998</v>
      </c>
      <c r="F33" s="47">
        <v>0</v>
      </c>
      <c r="G33" s="47">
        <v>0</v>
      </c>
      <c r="H33" s="47">
        <v>0</v>
      </c>
      <c r="I33" s="47">
        <v>0</v>
      </c>
      <c r="J33" s="47">
        <v>1</v>
      </c>
      <c r="K33" s="47">
        <v>0</v>
      </c>
      <c r="L33" s="47">
        <v>0</v>
      </c>
      <c r="M33" s="47">
        <v>0</v>
      </c>
      <c r="N33" s="47">
        <v>0</v>
      </c>
      <c r="O33" s="47">
        <v>0</v>
      </c>
      <c r="P33" s="47">
        <v>0</v>
      </c>
      <c r="Q33" s="47">
        <v>0</v>
      </c>
      <c r="R33" s="47">
        <v>0</v>
      </c>
      <c r="S33" s="47">
        <v>0</v>
      </c>
      <c r="T33" s="47">
        <v>0</v>
      </c>
      <c r="U33" s="47">
        <v>0</v>
      </c>
      <c r="V33" s="47">
        <v>0</v>
      </c>
      <c r="W33" s="47">
        <v>0</v>
      </c>
      <c r="X33" s="47">
        <v>0</v>
      </c>
      <c r="Y33" s="47">
        <v>0</v>
      </c>
      <c r="Z33" s="47">
        <v>0</v>
      </c>
      <c r="AA33" s="47">
        <v>0</v>
      </c>
      <c r="AB33" s="47">
        <v>0</v>
      </c>
      <c r="AC33" s="47">
        <v>0</v>
      </c>
      <c r="AD33" s="47">
        <v>0</v>
      </c>
      <c r="AE33" s="47">
        <v>0</v>
      </c>
      <c r="AF33" s="47">
        <f t="shared" ref="AF33" si="34">SUM(AF34:AF82)</f>
        <v>0</v>
      </c>
      <c r="AG33" s="47">
        <f t="shared" si="21"/>
        <v>1.7328058899999998</v>
      </c>
      <c r="AH33" s="47">
        <f t="shared" si="22"/>
        <v>0</v>
      </c>
      <c r="AI33" s="47">
        <f t="shared" si="23"/>
        <v>0</v>
      </c>
      <c r="AJ33" s="47">
        <f t="shared" si="24"/>
        <v>0</v>
      </c>
      <c r="AK33" s="47">
        <f t="shared" si="25"/>
        <v>0</v>
      </c>
      <c r="AL33" s="47">
        <f t="shared" si="26"/>
        <v>1</v>
      </c>
    </row>
    <row r="34" spans="1:38" ht="47.25" outlineLevel="1" x14ac:dyDescent="0.25">
      <c r="A34" s="45" t="s">
        <v>499</v>
      </c>
      <c r="B34" s="51" t="s">
        <v>386</v>
      </c>
      <c r="C34" s="46" t="s">
        <v>387</v>
      </c>
      <c r="D34" s="47">
        <v>0</v>
      </c>
      <c r="E34" s="47">
        <v>0.4531037</v>
      </c>
      <c r="F34" s="47">
        <v>0.4</v>
      </c>
      <c r="G34" s="47">
        <v>0</v>
      </c>
      <c r="H34" s="47">
        <v>0</v>
      </c>
      <c r="I34" s="47">
        <v>0</v>
      </c>
      <c r="J34" s="47">
        <v>1</v>
      </c>
      <c r="K34" s="47">
        <v>0</v>
      </c>
      <c r="L34" s="47">
        <v>0</v>
      </c>
      <c r="M34" s="47">
        <v>0</v>
      </c>
      <c r="N34" s="47">
        <v>0</v>
      </c>
      <c r="O34" s="47">
        <v>0</v>
      </c>
      <c r="P34" s="47">
        <v>0</v>
      </c>
      <c r="Q34" s="47">
        <v>0</v>
      </c>
      <c r="R34" s="47">
        <v>0</v>
      </c>
      <c r="S34" s="47">
        <v>0</v>
      </c>
      <c r="T34" s="47">
        <v>0</v>
      </c>
      <c r="U34" s="47">
        <v>0</v>
      </c>
      <c r="V34" s="47">
        <v>0</v>
      </c>
      <c r="W34" s="47">
        <v>0</v>
      </c>
      <c r="X34" s="47">
        <v>0</v>
      </c>
      <c r="Y34" s="47">
        <v>0</v>
      </c>
      <c r="Z34" s="47">
        <v>0</v>
      </c>
      <c r="AA34" s="47">
        <v>0</v>
      </c>
      <c r="AB34" s="47">
        <v>0</v>
      </c>
      <c r="AC34" s="47">
        <v>0</v>
      </c>
      <c r="AD34" s="47">
        <v>0</v>
      </c>
      <c r="AE34" s="47">
        <v>0</v>
      </c>
      <c r="AF34" s="47">
        <f t="shared" ref="AF34" si="35">SUM(AF35:AF83)</f>
        <v>0</v>
      </c>
      <c r="AG34" s="47">
        <f t="shared" si="21"/>
        <v>0.4531037</v>
      </c>
      <c r="AH34" s="47">
        <f t="shared" si="22"/>
        <v>0.4</v>
      </c>
      <c r="AI34" s="47">
        <f t="shared" si="23"/>
        <v>0</v>
      </c>
      <c r="AJ34" s="47">
        <f t="shared" si="24"/>
        <v>0</v>
      </c>
      <c r="AK34" s="47">
        <f t="shared" si="25"/>
        <v>0</v>
      </c>
      <c r="AL34" s="47">
        <f t="shared" si="26"/>
        <v>1</v>
      </c>
    </row>
    <row r="35" spans="1:38" ht="47.25" outlineLevel="1" x14ac:dyDescent="0.25">
      <c r="A35" s="45" t="s">
        <v>500</v>
      </c>
      <c r="B35" s="51" t="s">
        <v>388</v>
      </c>
      <c r="C35" s="46" t="s">
        <v>389</v>
      </c>
      <c r="D35" s="47">
        <v>0</v>
      </c>
      <c r="E35" s="47">
        <v>0.61935780000000007</v>
      </c>
      <c r="F35" s="47">
        <v>0.4</v>
      </c>
      <c r="G35" s="47">
        <v>0</v>
      </c>
      <c r="H35" s="47">
        <v>0</v>
      </c>
      <c r="I35" s="47">
        <v>0</v>
      </c>
      <c r="J35" s="47">
        <v>1</v>
      </c>
      <c r="K35" s="47">
        <v>0</v>
      </c>
      <c r="L35" s="47">
        <v>0</v>
      </c>
      <c r="M35" s="47">
        <v>0</v>
      </c>
      <c r="N35" s="47">
        <v>0</v>
      </c>
      <c r="O35" s="47">
        <v>0</v>
      </c>
      <c r="P35" s="47">
        <v>0</v>
      </c>
      <c r="Q35" s="47">
        <v>0</v>
      </c>
      <c r="R35" s="47">
        <v>0</v>
      </c>
      <c r="S35" s="47">
        <v>0</v>
      </c>
      <c r="T35" s="47">
        <v>0</v>
      </c>
      <c r="U35" s="47">
        <v>0</v>
      </c>
      <c r="V35" s="47">
        <v>0</v>
      </c>
      <c r="W35" s="47">
        <v>0</v>
      </c>
      <c r="X35" s="47">
        <v>0</v>
      </c>
      <c r="Y35" s="47">
        <v>0</v>
      </c>
      <c r="Z35" s="47">
        <v>0</v>
      </c>
      <c r="AA35" s="47">
        <v>0</v>
      </c>
      <c r="AB35" s="47">
        <v>0</v>
      </c>
      <c r="AC35" s="47">
        <v>0</v>
      </c>
      <c r="AD35" s="47">
        <v>0</v>
      </c>
      <c r="AE35" s="47">
        <v>0</v>
      </c>
      <c r="AF35" s="47">
        <f t="shared" ref="AF35" si="36">SUM(AF36:AF84)</f>
        <v>0</v>
      </c>
      <c r="AG35" s="47">
        <f t="shared" si="21"/>
        <v>0.61935780000000007</v>
      </c>
      <c r="AH35" s="47">
        <f t="shared" si="22"/>
        <v>0.4</v>
      </c>
      <c r="AI35" s="47">
        <f t="shared" si="23"/>
        <v>0</v>
      </c>
      <c r="AJ35" s="47">
        <f t="shared" si="24"/>
        <v>0</v>
      </c>
      <c r="AK35" s="47">
        <f t="shared" si="25"/>
        <v>0</v>
      </c>
      <c r="AL35" s="47">
        <f t="shared" si="26"/>
        <v>1</v>
      </c>
    </row>
    <row r="36" spans="1:38" ht="31.5" outlineLevel="1" x14ac:dyDescent="0.25">
      <c r="A36" s="45" t="s">
        <v>501</v>
      </c>
      <c r="B36" s="52" t="s">
        <v>390</v>
      </c>
      <c r="C36" s="46" t="s">
        <v>391</v>
      </c>
      <c r="D36" s="47">
        <v>0</v>
      </c>
      <c r="E36" s="47">
        <v>5.0317010000000002E-2</v>
      </c>
      <c r="F36" s="47">
        <v>0</v>
      </c>
      <c r="G36" s="47">
        <v>0</v>
      </c>
      <c r="H36" s="47">
        <v>4.4999999999999998E-2</v>
      </c>
      <c r="I36" s="47">
        <v>0.27</v>
      </c>
      <c r="J36" s="47">
        <v>0</v>
      </c>
      <c r="K36" s="47">
        <v>0</v>
      </c>
      <c r="L36" s="47">
        <v>0</v>
      </c>
      <c r="M36" s="47">
        <v>0</v>
      </c>
      <c r="N36" s="47">
        <v>0</v>
      </c>
      <c r="O36" s="47">
        <v>0</v>
      </c>
      <c r="P36" s="47">
        <v>0</v>
      </c>
      <c r="Q36" s="47">
        <v>0</v>
      </c>
      <c r="R36" s="47">
        <v>0</v>
      </c>
      <c r="S36" s="47">
        <v>0</v>
      </c>
      <c r="T36" s="47">
        <v>0</v>
      </c>
      <c r="U36" s="47">
        <v>0</v>
      </c>
      <c r="V36" s="47">
        <v>0</v>
      </c>
      <c r="W36" s="47">
        <v>0</v>
      </c>
      <c r="X36" s="47">
        <v>0</v>
      </c>
      <c r="Y36" s="47">
        <v>0</v>
      </c>
      <c r="Z36" s="47">
        <v>0</v>
      </c>
      <c r="AA36" s="47">
        <v>0</v>
      </c>
      <c r="AB36" s="47">
        <v>0</v>
      </c>
      <c r="AC36" s="47">
        <v>0</v>
      </c>
      <c r="AD36" s="47">
        <v>0</v>
      </c>
      <c r="AE36" s="47">
        <v>0</v>
      </c>
      <c r="AF36" s="47">
        <f t="shared" ref="AF36" si="37">SUM(AF37:AF85)</f>
        <v>0</v>
      </c>
      <c r="AG36" s="47">
        <f t="shared" si="21"/>
        <v>5.0317010000000002E-2</v>
      </c>
      <c r="AH36" s="47">
        <f t="shared" si="22"/>
        <v>0</v>
      </c>
      <c r="AI36" s="47">
        <f t="shared" si="23"/>
        <v>0</v>
      </c>
      <c r="AJ36" s="47">
        <f t="shared" si="24"/>
        <v>4.4999999999999998E-2</v>
      </c>
      <c r="AK36" s="47">
        <f t="shared" si="25"/>
        <v>0.27</v>
      </c>
      <c r="AL36" s="47">
        <f t="shared" si="26"/>
        <v>0</v>
      </c>
    </row>
    <row r="37" spans="1:38" ht="47.25" outlineLevel="1" x14ac:dyDescent="0.25">
      <c r="A37" s="45" t="s">
        <v>502</v>
      </c>
      <c r="B37" s="50" t="s">
        <v>392</v>
      </c>
      <c r="C37" s="46" t="s">
        <v>393</v>
      </c>
      <c r="D37" s="47">
        <v>0</v>
      </c>
      <c r="E37" s="47">
        <v>0.23768674000000001</v>
      </c>
      <c r="F37" s="47">
        <v>0</v>
      </c>
      <c r="G37" s="47">
        <v>0</v>
      </c>
      <c r="H37" s="47">
        <v>0.222</v>
      </c>
      <c r="I37" s="47">
        <v>0</v>
      </c>
      <c r="J37" s="47">
        <v>0</v>
      </c>
      <c r="K37" s="47">
        <v>0</v>
      </c>
      <c r="L37" s="47">
        <v>0</v>
      </c>
      <c r="M37" s="47">
        <v>0</v>
      </c>
      <c r="N37" s="47">
        <v>0</v>
      </c>
      <c r="O37" s="47">
        <v>0</v>
      </c>
      <c r="P37" s="47">
        <v>0</v>
      </c>
      <c r="Q37" s="47">
        <v>0</v>
      </c>
      <c r="R37" s="47">
        <v>0</v>
      </c>
      <c r="S37" s="47">
        <v>0</v>
      </c>
      <c r="T37" s="47">
        <v>0</v>
      </c>
      <c r="U37" s="47">
        <v>0</v>
      </c>
      <c r="V37" s="47">
        <v>0</v>
      </c>
      <c r="W37" s="47">
        <v>0</v>
      </c>
      <c r="X37" s="47">
        <v>0</v>
      </c>
      <c r="Y37" s="47">
        <v>0</v>
      </c>
      <c r="Z37" s="47">
        <v>0</v>
      </c>
      <c r="AA37" s="47">
        <v>0</v>
      </c>
      <c r="AB37" s="47">
        <v>0</v>
      </c>
      <c r="AC37" s="47">
        <v>0</v>
      </c>
      <c r="AD37" s="47">
        <v>0</v>
      </c>
      <c r="AE37" s="47">
        <v>0</v>
      </c>
      <c r="AF37" s="47">
        <f t="shared" ref="AF37" si="38">SUM(AF38:AF86)</f>
        <v>0</v>
      </c>
      <c r="AG37" s="47">
        <f t="shared" si="21"/>
        <v>0.23768674000000001</v>
      </c>
      <c r="AH37" s="47">
        <f t="shared" si="22"/>
        <v>0</v>
      </c>
      <c r="AI37" s="47">
        <f t="shared" si="23"/>
        <v>0</v>
      </c>
      <c r="AJ37" s="47">
        <f t="shared" si="24"/>
        <v>0.222</v>
      </c>
      <c r="AK37" s="47">
        <f t="shared" si="25"/>
        <v>0</v>
      </c>
      <c r="AL37" s="47">
        <f t="shared" si="26"/>
        <v>0</v>
      </c>
    </row>
    <row r="38" spans="1:38" ht="31.5" outlineLevel="1" x14ac:dyDescent="0.25">
      <c r="A38" s="45" t="s">
        <v>503</v>
      </c>
      <c r="B38" s="52" t="s">
        <v>394</v>
      </c>
      <c r="C38" s="46" t="s">
        <v>395</v>
      </c>
      <c r="D38" s="47">
        <v>0</v>
      </c>
      <c r="E38" s="47">
        <v>1.8357509999999997E-2</v>
      </c>
      <c r="F38" s="47">
        <v>0</v>
      </c>
      <c r="G38" s="47">
        <v>0</v>
      </c>
      <c r="H38" s="47">
        <v>0</v>
      </c>
      <c r="I38" s="47">
        <v>0</v>
      </c>
      <c r="J38" s="47">
        <v>1</v>
      </c>
      <c r="K38" s="47">
        <v>0</v>
      </c>
      <c r="L38" s="47">
        <v>0</v>
      </c>
      <c r="M38" s="47">
        <v>0</v>
      </c>
      <c r="N38" s="47">
        <v>0</v>
      </c>
      <c r="O38" s="47">
        <v>0</v>
      </c>
      <c r="P38" s="47">
        <v>0</v>
      </c>
      <c r="Q38" s="47">
        <v>0</v>
      </c>
      <c r="R38" s="47">
        <v>0</v>
      </c>
      <c r="S38" s="47">
        <v>0</v>
      </c>
      <c r="T38" s="47">
        <v>0</v>
      </c>
      <c r="U38" s="47">
        <v>0</v>
      </c>
      <c r="V38" s="47">
        <v>0</v>
      </c>
      <c r="W38" s="47">
        <v>0</v>
      </c>
      <c r="X38" s="47">
        <v>0</v>
      </c>
      <c r="Y38" s="47">
        <v>0</v>
      </c>
      <c r="Z38" s="47">
        <v>0</v>
      </c>
      <c r="AA38" s="47">
        <v>0</v>
      </c>
      <c r="AB38" s="47">
        <v>0</v>
      </c>
      <c r="AC38" s="47">
        <v>0</v>
      </c>
      <c r="AD38" s="47">
        <v>0</v>
      </c>
      <c r="AE38" s="47">
        <v>0</v>
      </c>
      <c r="AF38" s="47">
        <f t="shared" ref="AF38" si="39">SUM(AF39:AF87)</f>
        <v>0</v>
      </c>
      <c r="AG38" s="47">
        <f t="shared" si="21"/>
        <v>1.8357509999999997E-2</v>
      </c>
      <c r="AH38" s="47">
        <f t="shared" si="22"/>
        <v>0</v>
      </c>
      <c r="AI38" s="47">
        <f t="shared" si="23"/>
        <v>0</v>
      </c>
      <c r="AJ38" s="47">
        <f t="shared" si="24"/>
        <v>0</v>
      </c>
      <c r="AK38" s="47">
        <f t="shared" si="25"/>
        <v>0</v>
      </c>
      <c r="AL38" s="47">
        <f t="shared" si="26"/>
        <v>1</v>
      </c>
    </row>
    <row r="39" spans="1:38" ht="47.25" outlineLevel="1" x14ac:dyDescent="0.25">
      <c r="A39" s="45" t="s">
        <v>504</v>
      </c>
      <c r="B39" s="51" t="s">
        <v>396</v>
      </c>
      <c r="C39" s="46" t="s">
        <v>397</v>
      </c>
      <c r="D39" s="47">
        <v>0</v>
      </c>
      <c r="E39" s="47">
        <v>5.3740600000000008E-3</v>
      </c>
      <c r="F39" s="47">
        <v>0.4</v>
      </c>
      <c r="G39" s="47">
        <v>0</v>
      </c>
      <c r="H39" s="47">
        <v>0</v>
      </c>
      <c r="I39" s="47">
        <v>0</v>
      </c>
      <c r="J39" s="47">
        <v>1</v>
      </c>
      <c r="K39" s="47">
        <v>0</v>
      </c>
      <c r="L39" s="47">
        <v>0</v>
      </c>
      <c r="M39" s="47">
        <v>0</v>
      </c>
      <c r="N39" s="47">
        <v>0</v>
      </c>
      <c r="O39" s="47">
        <v>0</v>
      </c>
      <c r="P39" s="47">
        <v>0</v>
      </c>
      <c r="Q39" s="47">
        <v>0</v>
      </c>
      <c r="R39" s="47">
        <v>0</v>
      </c>
      <c r="S39" s="47">
        <v>0</v>
      </c>
      <c r="T39" s="47">
        <v>0</v>
      </c>
      <c r="U39" s="47">
        <v>0</v>
      </c>
      <c r="V39" s="47">
        <v>0</v>
      </c>
      <c r="W39" s="47">
        <v>0</v>
      </c>
      <c r="X39" s="47">
        <v>0</v>
      </c>
      <c r="Y39" s="47">
        <v>0</v>
      </c>
      <c r="Z39" s="47">
        <v>0</v>
      </c>
      <c r="AA39" s="47">
        <v>0</v>
      </c>
      <c r="AB39" s="47">
        <v>0</v>
      </c>
      <c r="AC39" s="47">
        <v>0</v>
      </c>
      <c r="AD39" s="47">
        <v>0</v>
      </c>
      <c r="AE39" s="47">
        <v>0</v>
      </c>
      <c r="AF39" s="47">
        <f t="shared" ref="AF39" si="40">SUM(AF40:AF88)</f>
        <v>0</v>
      </c>
      <c r="AG39" s="47">
        <f t="shared" si="21"/>
        <v>5.3740600000000008E-3</v>
      </c>
      <c r="AH39" s="47">
        <f t="shared" si="22"/>
        <v>0.4</v>
      </c>
      <c r="AI39" s="47">
        <f t="shared" si="23"/>
        <v>0</v>
      </c>
      <c r="AJ39" s="47">
        <f t="shared" si="24"/>
        <v>0</v>
      </c>
      <c r="AK39" s="47">
        <f t="shared" si="25"/>
        <v>0</v>
      </c>
      <c r="AL39" s="47">
        <f t="shared" si="26"/>
        <v>1</v>
      </c>
    </row>
    <row r="40" spans="1:38" ht="47.25" outlineLevel="1" x14ac:dyDescent="0.25">
      <c r="A40" s="45" t="s">
        <v>505</v>
      </c>
      <c r="B40" s="52" t="s">
        <v>398</v>
      </c>
      <c r="C40" s="46" t="s">
        <v>399</v>
      </c>
      <c r="D40" s="47">
        <v>0</v>
      </c>
      <c r="E40" s="47">
        <v>7.3053000000000007E-2</v>
      </c>
      <c r="F40" s="47">
        <v>0</v>
      </c>
      <c r="G40" s="47">
        <v>0</v>
      </c>
      <c r="H40" s="47">
        <v>0.01</v>
      </c>
      <c r="I40" s="47">
        <v>0.3</v>
      </c>
      <c r="J40" s="47">
        <v>0</v>
      </c>
      <c r="K40" s="47">
        <v>0</v>
      </c>
      <c r="L40" s="47">
        <v>0</v>
      </c>
      <c r="M40" s="47">
        <v>0</v>
      </c>
      <c r="N40" s="47">
        <v>0</v>
      </c>
      <c r="O40" s="47">
        <v>0</v>
      </c>
      <c r="P40" s="47">
        <v>0</v>
      </c>
      <c r="Q40" s="47">
        <v>0</v>
      </c>
      <c r="R40" s="47">
        <v>0</v>
      </c>
      <c r="S40" s="47">
        <v>0</v>
      </c>
      <c r="T40" s="47">
        <v>0</v>
      </c>
      <c r="U40" s="47">
        <v>0</v>
      </c>
      <c r="V40" s="47">
        <v>0</v>
      </c>
      <c r="W40" s="47">
        <v>0</v>
      </c>
      <c r="X40" s="47">
        <v>0</v>
      </c>
      <c r="Y40" s="47">
        <v>0</v>
      </c>
      <c r="Z40" s="47">
        <v>0</v>
      </c>
      <c r="AA40" s="47">
        <v>0</v>
      </c>
      <c r="AB40" s="47">
        <v>0</v>
      </c>
      <c r="AC40" s="47">
        <v>0</v>
      </c>
      <c r="AD40" s="47">
        <v>0</v>
      </c>
      <c r="AE40" s="47">
        <v>0</v>
      </c>
      <c r="AF40" s="47">
        <f t="shared" ref="AF40" si="41">SUM(AF41:AF89)</f>
        <v>0</v>
      </c>
      <c r="AG40" s="47">
        <f t="shared" si="21"/>
        <v>7.3053000000000007E-2</v>
      </c>
      <c r="AH40" s="47">
        <f t="shared" si="22"/>
        <v>0</v>
      </c>
      <c r="AI40" s="47">
        <f t="shared" si="23"/>
        <v>0</v>
      </c>
      <c r="AJ40" s="47">
        <f t="shared" si="24"/>
        <v>0.01</v>
      </c>
      <c r="AK40" s="47">
        <f t="shared" si="25"/>
        <v>0.3</v>
      </c>
      <c r="AL40" s="47">
        <f t="shared" si="26"/>
        <v>0</v>
      </c>
    </row>
    <row r="41" spans="1:38" ht="47.25" outlineLevel="1" x14ac:dyDescent="0.25">
      <c r="A41" s="45" t="s">
        <v>506</v>
      </c>
      <c r="B41" s="52" t="s">
        <v>400</v>
      </c>
      <c r="C41" s="46" t="s">
        <v>401</v>
      </c>
      <c r="D41" s="47">
        <v>0</v>
      </c>
      <c r="E41" s="47">
        <v>0.35418301000000002</v>
      </c>
      <c r="F41" s="47">
        <v>0</v>
      </c>
      <c r="G41" s="47">
        <v>0</v>
      </c>
      <c r="H41" s="47">
        <v>0</v>
      </c>
      <c r="I41" s="47">
        <v>0</v>
      </c>
      <c r="J41" s="47">
        <v>1</v>
      </c>
      <c r="K41" s="47">
        <v>0</v>
      </c>
      <c r="L41" s="47">
        <v>0</v>
      </c>
      <c r="M41" s="47">
        <v>0</v>
      </c>
      <c r="N41" s="47">
        <v>0</v>
      </c>
      <c r="O41" s="47">
        <v>0</v>
      </c>
      <c r="P41" s="47">
        <v>0</v>
      </c>
      <c r="Q41" s="47">
        <v>0</v>
      </c>
      <c r="R41" s="47">
        <v>0</v>
      </c>
      <c r="S41" s="47">
        <v>0</v>
      </c>
      <c r="T41" s="47">
        <v>0</v>
      </c>
      <c r="U41" s="47">
        <v>0</v>
      </c>
      <c r="V41" s="47">
        <v>0</v>
      </c>
      <c r="W41" s="47">
        <v>0</v>
      </c>
      <c r="X41" s="47">
        <v>0</v>
      </c>
      <c r="Y41" s="47">
        <v>0</v>
      </c>
      <c r="Z41" s="47">
        <v>0</v>
      </c>
      <c r="AA41" s="47">
        <v>0</v>
      </c>
      <c r="AB41" s="47">
        <v>0</v>
      </c>
      <c r="AC41" s="47">
        <v>0</v>
      </c>
      <c r="AD41" s="47">
        <v>0</v>
      </c>
      <c r="AE41" s="47">
        <v>0</v>
      </c>
      <c r="AF41" s="47">
        <f t="shared" ref="AF41" si="42">SUM(AF42:AF90)</f>
        <v>0</v>
      </c>
      <c r="AG41" s="47">
        <f t="shared" si="21"/>
        <v>0.35418301000000002</v>
      </c>
      <c r="AH41" s="47">
        <f t="shared" si="22"/>
        <v>0</v>
      </c>
      <c r="AI41" s="47">
        <f t="shared" si="23"/>
        <v>0</v>
      </c>
      <c r="AJ41" s="47">
        <f t="shared" si="24"/>
        <v>0</v>
      </c>
      <c r="AK41" s="47">
        <f t="shared" si="25"/>
        <v>0</v>
      </c>
      <c r="AL41" s="47">
        <f t="shared" si="26"/>
        <v>1</v>
      </c>
    </row>
    <row r="42" spans="1:38" ht="47.25" outlineLevel="1" x14ac:dyDescent="0.25">
      <c r="A42" s="45" t="s">
        <v>507</v>
      </c>
      <c r="B42" s="52" t="s">
        <v>402</v>
      </c>
      <c r="C42" s="46" t="s">
        <v>403</v>
      </c>
      <c r="D42" s="47">
        <v>0</v>
      </c>
      <c r="E42" s="47">
        <v>0</v>
      </c>
      <c r="F42" s="47">
        <v>0</v>
      </c>
      <c r="G42" s="47">
        <v>0</v>
      </c>
      <c r="H42" s="47">
        <v>0</v>
      </c>
      <c r="I42" s="47">
        <v>0</v>
      </c>
      <c r="J42" s="47">
        <v>0</v>
      </c>
      <c r="K42" s="47">
        <v>0</v>
      </c>
      <c r="L42" s="47">
        <v>1.9335449899999999</v>
      </c>
      <c r="M42" s="47">
        <v>0</v>
      </c>
      <c r="N42" s="47">
        <v>0</v>
      </c>
      <c r="O42" s="47">
        <v>0</v>
      </c>
      <c r="P42" s="47">
        <v>0.4</v>
      </c>
      <c r="Q42" s="47">
        <v>1</v>
      </c>
      <c r="R42" s="47">
        <v>0</v>
      </c>
      <c r="S42" s="47">
        <v>0</v>
      </c>
      <c r="T42" s="47">
        <v>0</v>
      </c>
      <c r="U42" s="47">
        <v>0</v>
      </c>
      <c r="V42" s="47">
        <v>0</v>
      </c>
      <c r="W42" s="47">
        <v>0</v>
      </c>
      <c r="X42" s="47">
        <v>0</v>
      </c>
      <c r="Y42" s="47">
        <v>0</v>
      </c>
      <c r="Z42" s="47">
        <v>0</v>
      </c>
      <c r="AA42" s="47">
        <v>0</v>
      </c>
      <c r="AB42" s="47">
        <v>0</v>
      </c>
      <c r="AC42" s="47">
        <v>0</v>
      </c>
      <c r="AD42" s="47">
        <v>0</v>
      </c>
      <c r="AE42" s="47">
        <v>0</v>
      </c>
      <c r="AF42" s="47">
        <f t="shared" ref="AF42" si="43">SUM(AF43:AF91)</f>
        <v>0</v>
      </c>
      <c r="AG42" s="47">
        <f t="shared" si="21"/>
        <v>1.9335449899999999</v>
      </c>
      <c r="AH42" s="47">
        <f t="shared" si="22"/>
        <v>0</v>
      </c>
      <c r="AI42" s="47">
        <f t="shared" si="23"/>
        <v>0</v>
      </c>
      <c r="AJ42" s="47">
        <f t="shared" si="24"/>
        <v>0</v>
      </c>
      <c r="AK42" s="47">
        <f t="shared" si="25"/>
        <v>0.4</v>
      </c>
      <c r="AL42" s="47">
        <f t="shared" si="26"/>
        <v>1</v>
      </c>
    </row>
    <row r="43" spans="1:38" ht="31.5" outlineLevel="1" x14ac:dyDescent="0.25">
      <c r="A43" s="45" t="s">
        <v>508</v>
      </c>
      <c r="B43" s="52" t="s">
        <v>404</v>
      </c>
      <c r="C43" s="46" t="s">
        <v>405</v>
      </c>
      <c r="D43" s="47">
        <v>0</v>
      </c>
      <c r="E43" s="47">
        <v>0</v>
      </c>
      <c r="F43" s="47">
        <v>0</v>
      </c>
      <c r="G43" s="47">
        <v>0</v>
      </c>
      <c r="H43" s="47">
        <v>0</v>
      </c>
      <c r="I43" s="47">
        <v>0</v>
      </c>
      <c r="J43" s="47">
        <v>0</v>
      </c>
      <c r="K43" s="47">
        <v>0</v>
      </c>
      <c r="L43" s="47">
        <v>0.27321242000000001</v>
      </c>
      <c r="M43" s="47">
        <v>0</v>
      </c>
      <c r="N43" s="47">
        <v>0</v>
      </c>
      <c r="O43" s="47">
        <v>0</v>
      </c>
      <c r="P43" s="47">
        <v>0</v>
      </c>
      <c r="Q43" s="47">
        <v>1</v>
      </c>
      <c r="R43" s="47">
        <v>0</v>
      </c>
      <c r="S43" s="47">
        <v>0</v>
      </c>
      <c r="T43" s="47">
        <v>0</v>
      </c>
      <c r="U43" s="47">
        <v>0</v>
      </c>
      <c r="V43" s="47">
        <v>0</v>
      </c>
      <c r="W43" s="47">
        <v>0</v>
      </c>
      <c r="X43" s="47">
        <v>0</v>
      </c>
      <c r="Y43" s="47">
        <v>0</v>
      </c>
      <c r="Z43" s="47">
        <v>0</v>
      </c>
      <c r="AA43" s="47">
        <v>0</v>
      </c>
      <c r="AB43" s="47">
        <v>0</v>
      </c>
      <c r="AC43" s="47">
        <v>0</v>
      </c>
      <c r="AD43" s="47">
        <v>0</v>
      </c>
      <c r="AE43" s="47">
        <v>0</v>
      </c>
      <c r="AF43" s="47">
        <f t="shared" ref="AF43" si="44">SUM(AF44:AF92)</f>
        <v>0</v>
      </c>
      <c r="AG43" s="47">
        <f t="shared" si="21"/>
        <v>0.27321242000000001</v>
      </c>
      <c r="AH43" s="47">
        <f t="shared" si="22"/>
        <v>0</v>
      </c>
      <c r="AI43" s="47">
        <f t="shared" si="23"/>
        <v>0</v>
      </c>
      <c r="AJ43" s="47">
        <f t="shared" si="24"/>
        <v>0</v>
      </c>
      <c r="AK43" s="47">
        <f t="shared" si="25"/>
        <v>0</v>
      </c>
      <c r="AL43" s="47">
        <f t="shared" si="26"/>
        <v>1</v>
      </c>
    </row>
    <row r="44" spans="1:38" ht="30" outlineLevel="1" x14ac:dyDescent="0.25">
      <c r="A44" s="45" t="s">
        <v>509</v>
      </c>
      <c r="B44" s="12" t="s">
        <v>406</v>
      </c>
      <c r="C44" s="4" t="s">
        <v>407</v>
      </c>
      <c r="D44" s="47">
        <v>0</v>
      </c>
      <c r="E44" s="47">
        <v>0</v>
      </c>
      <c r="F44" s="47">
        <v>0</v>
      </c>
      <c r="G44" s="47">
        <v>0</v>
      </c>
      <c r="H44" s="47">
        <v>0</v>
      </c>
      <c r="I44" s="47">
        <v>0</v>
      </c>
      <c r="J44" s="47">
        <v>0</v>
      </c>
      <c r="K44" s="47">
        <v>0</v>
      </c>
      <c r="L44" s="47">
        <v>0</v>
      </c>
      <c r="M44" s="47">
        <v>0</v>
      </c>
      <c r="N44" s="47">
        <v>0</v>
      </c>
      <c r="O44" s="47">
        <v>0</v>
      </c>
      <c r="P44" s="47">
        <v>0</v>
      </c>
      <c r="Q44" s="47">
        <v>0</v>
      </c>
      <c r="R44" s="47">
        <v>0</v>
      </c>
      <c r="S44" s="47">
        <v>0</v>
      </c>
      <c r="T44" s="47">
        <v>0</v>
      </c>
      <c r="U44" s="47">
        <v>0</v>
      </c>
      <c r="V44" s="47">
        <v>0</v>
      </c>
      <c r="W44" s="47">
        <v>0</v>
      </c>
      <c r="X44" s="47">
        <v>0</v>
      </c>
      <c r="Y44" s="47">
        <v>0</v>
      </c>
      <c r="Z44" s="29">
        <v>2.4374500000000001</v>
      </c>
      <c r="AA44" s="53">
        <v>0.8</v>
      </c>
      <c r="AB44" s="47">
        <v>0</v>
      </c>
      <c r="AC44" s="47">
        <v>0</v>
      </c>
      <c r="AD44" s="53">
        <v>0.246</v>
      </c>
      <c r="AE44" s="53">
        <v>3</v>
      </c>
      <c r="AF44" s="47">
        <f t="shared" ref="AF44" si="45">SUM(AF45:AF93)</f>
        <v>0</v>
      </c>
      <c r="AG44" s="47">
        <f t="shared" si="21"/>
        <v>2.4374500000000001</v>
      </c>
      <c r="AH44" s="47">
        <f t="shared" si="22"/>
        <v>0.8</v>
      </c>
      <c r="AI44" s="47">
        <f t="shared" si="23"/>
        <v>0</v>
      </c>
      <c r="AJ44" s="47">
        <f t="shared" si="24"/>
        <v>0</v>
      </c>
      <c r="AK44" s="47">
        <f t="shared" si="25"/>
        <v>0.246</v>
      </c>
      <c r="AL44" s="47">
        <f t="shared" si="26"/>
        <v>3</v>
      </c>
    </row>
    <row r="45" spans="1:38" ht="30" outlineLevel="1" x14ac:dyDescent="0.25">
      <c r="A45" s="45" t="s">
        <v>510</v>
      </c>
      <c r="B45" s="12" t="s">
        <v>408</v>
      </c>
      <c r="C45" s="4" t="s">
        <v>409</v>
      </c>
      <c r="D45" s="47">
        <v>0</v>
      </c>
      <c r="E45" s="47">
        <v>0</v>
      </c>
      <c r="F45" s="47">
        <v>0</v>
      </c>
      <c r="G45" s="47">
        <v>0</v>
      </c>
      <c r="H45" s="47">
        <v>0</v>
      </c>
      <c r="I45" s="47">
        <v>0</v>
      </c>
      <c r="J45" s="47">
        <v>0</v>
      </c>
      <c r="K45" s="47">
        <v>0</v>
      </c>
      <c r="L45" s="47">
        <v>0</v>
      </c>
      <c r="M45" s="47">
        <v>0</v>
      </c>
      <c r="N45" s="47">
        <v>0</v>
      </c>
      <c r="O45" s="47">
        <v>0</v>
      </c>
      <c r="P45" s="47">
        <v>0</v>
      </c>
      <c r="Q45" s="47">
        <v>0</v>
      </c>
      <c r="R45" s="47">
        <v>0</v>
      </c>
      <c r="S45" s="47">
        <v>0</v>
      </c>
      <c r="T45" s="47">
        <v>0</v>
      </c>
      <c r="U45" s="47">
        <v>0</v>
      </c>
      <c r="V45" s="47">
        <v>0</v>
      </c>
      <c r="W45" s="47">
        <v>0</v>
      </c>
      <c r="X45" s="47">
        <v>0</v>
      </c>
      <c r="Y45" s="47">
        <v>0</v>
      </c>
      <c r="Z45" s="29">
        <v>0.33100170833333331</v>
      </c>
      <c r="AA45" s="53">
        <v>0</v>
      </c>
      <c r="AB45" s="47">
        <v>0</v>
      </c>
      <c r="AC45" s="53">
        <v>0.15</v>
      </c>
      <c r="AD45" s="47">
        <v>0</v>
      </c>
      <c r="AE45" s="47">
        <v>0</v>
      </c>
      <c r="AF45" s="47">
        <f t="shared" ref="AF45" si="46">SUM(AF46:AF94)</f>
        <v>0</v>
      </c>
      <c r="AG45" s="47">
        <f t="shared" si="21"/>
        <v>0.33100170833333331</v>
      </c>
      <c r="AH45" s="47">
        <f t="shared" si="22"/>
        <v>0</v>
      </c>
      <c r="AI45" s="47">
        <f t="shared" si="23"/>
        <v>0</v>
      </c>
      <c r="AJ45" s="47">
        <f t="shared" si="24"/>
        <v>0.15</v>
      </c>
      <c r="AK45" s="47">
        <f t="shared" si="25"/>
        <v>0</v>
      </c>
      <c r="AL45" s="47">
        <f t="shared" si="26"/>
        <v>0</v>
      </c>
    </row>
    <row r="46" spans="1:38" ht="30" outlineLevel="1" x14ac:dyDescent="0.25">
      <c r="A46" s="45" t="s">
        <v>511</v>
      </c>
      <c r="B46" s="12" t="s">
        <v>410</v>
      </c>
      <c r="C46" s="4" t="s">
        <v>411</v>
      </c>
      <c r="D46" s="47">
        <v>0</v>
      </c>
      <c r="E46" s="47">
        <v>0</v>
      </c>
      <c r="F46" s="47">
        <v>0</v>
      </c>
      <c r="G46" s="47">
        <v>0</v>
      </c>
      <c r="H46" s="47">
        <v>0</v>
      </c>
      <c r="I46" s="47">
        <v>0</v>
      </c>
      <c r="J46" s="47">
        <v>0</v>
      </c>
      <c r="K46" s="47">
        <v>0</v>
      </c>
      <c r="L46" s="47">
        <v>0</v>
      </c>
      <c r="M46" s="47">
        <v>0</v>
      </c>
      <c r="N46" s="47">
        <v>0</v>
      </c>
      <c r="O46" s="47">
        <v>0</v>
      </c>
      <c r="P46" s="47">
        <v>0</v>
      </c>
      <c r="Q46" s="47">
        <v>0</v>
      </c>
      <c r="R46" s="47">
        <v>0</v>
      </c>
      <c r="S46" s="47">
        <v>0</v>
      </c>
      <c r="T46" s="47">
        <v>0</v>
      </c>
      <c r="U46" s="47">
        <v>0</v>
      </c>
      <c r="V46" s="47">
        <v>0</v>
      </c>
      <c r="W46" s="47">
        <v>0</v>
      </c>
      <c r="X46" s="47">
        <v>0</v>
      </c>
      <c r="Y46" s="47">
        <v>0</v>
      </c>
      <c r="Z46" s="29">
        <v>3.6410188083333339</v>
      </c>
      <c r="AA46" s="47">
        <v>0</v>
      </c>
      <c r="AB46" s="47">
        <v>0</v>
      </c>
      <c r="AC46" s="53">
        <v>1.65</v>
      </c>
      <c r="AD46" s="47">
        <v>0</v>
      </c>
      <c r="AE46" s="47">
        <v>0</v>
      </c>
      <c r="AF46" s="47">
        <f t="shared" ref="AF46" si="47">SUM(AF47:AF95)</f>
        <v>0</v>
      </c>
      <c r="AG46" s="47">
        <f t="shared" si="21"/>
        <v>3.6410188083333339</v>
      </c>
      <c r="AH46" s="47">
        <f t="shared" si="22"/>
        <v>0</v>
      </c>
      <c r="AI46" s="47">
        <f t="shared" si="23"/>
        <v>0</v>
      </c>
      <c r="AJ46" s="47">
        <f t="shared" si="24"/>
        <v>1.65</v>
      </c>
      <c r="AK46" s="47">
        <f t="shared" si="25"/>
        <v>0</v>
      </c>
      <c r="AL46" s="47">
        <f t="shared" si="26"/>
        <v>0</v>
      </c>
    </row>
    <row r="47" spans="1:38" ht="45" outlineLevel="1" x14ac:dyDescent="0.25">
      <c r="A47" s="45" t="s">
        <v>512</v>
      </c>
      <c r="B47" s="12" t="s">
        <v>412</v>
      </c>
      <c r="C47" s="4" t="s">
        <v>413</v>
      </c>
      <c r="D47" s="47">
        <v>0</v>
      </c>
      <c r="E47" s="47">
        <v>0</v>
      </c>
      <c r="F47" s="47">
        <v>0</v>
      </c>
      <c r="G47" s="47">
        <v>0</v>
      </c>
      <c r="H47" s="47">
        <v>0</v>
      </c>
      <c r="I47" s="47">
        <v>0</v>
      </c>
      <c r="J47" s="47">
        <v>0</v>
      </c>
      <c r="K47" s="47">
        <v>0</v>
      </c>
      <c r="L47" s="47">
        <v>0</v>
      </c>
      <c r="M47" s="47">
        <v>0</v>
      </c>
      <c r="N47" s="47">
        <v>0</v>
      </c>
      <c r="O47" s="47">
        <v>0</v>
      </c>
      <c r="P47" s="47">
        <v>0</v>
      </c>
      <c r="Q47" s="47">
        <v>0</v>
      </c>
      <c r="R47" s="47">
        <v>0</v>
      </c>
      <c r="S47" s="29">
        <v>42.606394250000001</v>
      </c>
      <c r="T47" s="53">
        <v>8</v>
      </c>
      <c r="U47" s="47">
        <v>0</v>
      </c>
      <c r="V47" s="47">
        <v>0</v>
      </c>
      <c r="W47" s="53">
        <v>2.4504999999999999</v>
      </c>
      <c r="X47" s="53">
        <v>6</v>
      </c>
      <c r="Y47" s="47">
        <v>0</v>
      </c>
      <c r="Z47" s="47">
        <v>0</v>
      </c>
      <c r="AA47" s="47">
        <v>0</v>
      </c>
      <c r="AB47" s="47">
        <v>0</v>
      </c>
      <c r="AC47" s="47">
        <v>0</v>
      </c>
      <c r="AD47" s="47">
        <v>0</v>
      </c>
      <c r="AE47" s="47">
        <v>0</v>
      </c>
      <c r="AF47" s="47">
        <f t="shared" ref="AF47" si="48">SUM(AF48:AF96)</f>
        <v>0</v>
      </c>
      <c r="AG47" s="47">
        <f t="shared" si="21"/>
        <v>42.606394250000001</v>
      </c>
      <c r="AH47" s="47">
        <f t="shared" si="22"/>
        <v>8</v>
      </c>
      <c r="AI47" s="47">
        <f t="shared" si="23"/>
        <v>0</v>
      </c>
      <c r="AJ47" s="47">
        <f t="shared" si="24"/>
        <v>0</v>
      </c>
      <c r="AK47" s="47">
        <f t="shared" si="25"/>
        <v>2.4504999999999999</v>
      </c>
      <c r="AL47" s="47">
        <f t="shared" si="26"/>
        <v>6</v>
      </c>
    </row>
    <row r="48" spans="1:38" ht="45" outlineLevel="1" x14ac:dyDescent="0.25">
      <c r="A48" s="45" t="s">
        <v>513</v>
      </c>
      <c r="B48" s="12" t="s">
        <v>414</v>
      </c>
      <c r="C48" s="4" t="s">
        <v>415</v>
      </c>
      <c r="D48" s="47">
        <v>0</v>
      </c>
      <c r="E48" s="47">
        <v>0</v>
      </c>
      <c r="F48" s="47">
        <v>0</v>
      </c>
      <c r="G48" s="47">
        <v>0</v>
      </c>
      <c r="H48" s="47">
        <v>0</v>
      </c>
      <c r="I48" s="47">
        <v>0</v>
      </c>
      <c r="J48" s="47">
        <v>0</v>
      </c>
      <c r="K48" s="47">
        <v>0</v>
      </c>
      <c r="L48" s="47">
        <v>0</v>
      </c>
      <c r="M48" s="47">
        <v>0</v>
      </c>
      <c r="N48" s="47">
        <v>0</v>
      </c>
      <c r="O48" s="47">
        <v>0</v>
      </c>
      <c r="P48" s="47">
        <v>0</v>
      </c>
      <c r="Q48" s="47">
        <v>0</v>
      </c>
      <c r="R48" s="47">
        <v>0</v>
      </c>
      <c r="S48" s="29">
        <v>0.90556550000000013</v>
      </c>
      <c r="T48" s="47">
        <v>0</v>
      </c>
      <c r="U48" s="47">
        <v>0</v>
      </c>
      <c r="V48" s="53">
        <v>0.25</v>
      </c>
      <c r="W48" s="47">
        <v>0</v>
      </c>
      <c r="X48" s="47">
        <v>0</v>
      </c>
      <c r="Y48" s="47">
        <v>0</v>
      </c>
      <c r="Z48" s="47">
        <v>0</v>
      </c>
      <c r="AA48" s="47">
        <v>0</v>
      </c>
      <c r="AB48" s="47">
        <v>0</v>
      </c>
      <c r="AC48" s="47">
        <v>0</v>
      </c>
      <c r="AD48" s="47">
        <v>0</v>
      </c>
      <c r="AE48" s="47">
        <v>0</v>
      </c>
      <c r="AF48" s="47">
        <f t="shared" ref="AF48" si="49">SUM(AF49:AF97)</f>
        <v>0</v>
      </c>
      <c r="AG48" s="47">
        <f t="shared" si="21"/>
        <v>0.90556550000000013</v>
      </c>
      <c r="AH48" s="47">
        <f t="shared" si="22"/>
        <v>0</v>
      </c>
      <c r="AI48" s="47">
        <f t="shared" si="23"/>
        <v>0</v>
      </c>
      <c r="AJ48" s="47">
        <f t="shared" si="24"/>
        <v>0.25</v>
      </c>
      <c r="AK48" s="47">
        <f t="shared" si="25"/>
        <v>0</v>
      </c>
      <c r="AL48" s="47">
        <f t="shared" si="26"/>
        <v>0</v>
      </c>
    </row>
    <row r="49" spans="1:38" ht="45" outlineLevel="1" x14ac:dyDescent="0.25">
      <c r="A49" s="45" t="s">
        <v>514</v>
      </c>
      <c r="B49" s="12" t="s">
        <v>416</v>
      </c>
      <c r="C49" s="4" t="s">
        <v>417</v>
      </c>
      <c r="D49" s="47">
        <v>0</v>
      </c>
      <c r="E49" s="47">
        <v>0</v>
      </c>
      <c r="F49" s="47">
        <v>0</v>
      </c>
      <c r="G49" s="47">
        <v>0</v>
      </c>
      <c r="H49" s="47">
        <v>0</v>
      </c>
      <c r="I49" s="47">
        <v>0</v>
      </c>
      <c r="J49" s="47">
        <v>0</v>
      </c>
      <c r="K49" s="47">
        <v>0</v>
      </c>
      <c r="L49" s="47">
        <v>0</v>
      </c>
      <c r="M49" s="47">
        <v>0</v>
      </c>
      <c r="N49" s="47">
        <v>0</v>
      </c>
      <c r="O49" s="47">
        <v>0</v>
      </c>
      <c r="P49" s="47">
        <v>0</v>
      </c>
      <c r="Q49" s="47">
        <v>0</v>
      </c>
      <c r="R49" s="47">
        <v>0</v>
      </c>
      <c r="S49" s="29">
        <v>0.90556550000000013</v>
      </c>
      <c r="T49" s="47">
        <v>0</v>
      </c>
      <c r="U49" s="47">
        <v>0</v>
      </c>
      <c r="V49" s="53">
        <v>0.25</v>
      </c>
      <c r="W49" s="47">
        <v>0</v>
      </c>
      <c r="X49" s="47">
        <v>0</v>
      </c>
      <c r="Y49" s="47">
        <v>0</v>
      </c>
      <c r="Z49" s="47">
        <v>0</v>
      </c>
      <c r="AA49" s="47">
        <v>0</v>
      </c>
      <c r="AB49" s="47">
        <v>0</v>
      </c>
      <c r="AC49" s="47">
        <v>0</v>
      </c>
      <c r="AD49" s="47">
        <v>0</v>
      </c>
      <c r="AE49" s="47">
        <v>0</v>
      </c>
      <c r="AF49" s="47">
        <f t="shared" ref="AF49" si="50">SUM(AF50:AF98)</f>
        <v>0</v>
      </c>
      <c r="AG49" s="47">
        <f t="shared" si="21"/>
        <v>0.90556550000000013</v>
      </c>
      <c r="AH49" s="47">
        <f t="shared" si="22"/>
        <v>0</v>
      </c>
      <c r="AI49" s="47">
        <f t="shared" si="23"/>
        <v>0</v>
      </c>
      <c r="AJ49" s="47">
        <f t="shared" si="24"/>
        <v>0.25</v>
      </c>
      <c r="AK49" s="47">
        <f t="shared" si="25"/>
        <v>0</v>
      </c>
      <c r="AL49" s="47">
        <f t="shared" si="26"/>
        <v>0</v>
      </c>
    </row>
    <row r="50" spans="1:38" ht="30" outlineLevel="1" x14ac:dyDescent="0.25">
      <c r="A50" s="45" t="s">
        <v>515</v>
      </c>
      <c r="B50" s="12" t="s">
        <v>418</v>
      </c>
      <c r="C50" s="4" t="s">
        <v>419</v>
      </c>
      <c r="D50" s="47">
        <v>0</v>
      </c>
      <c r="E50" s="47">
        <v>0</v>
      </c>
      <c r="F50" s="47">
        <v>0</v>
      </c>
      <c r="G50" s="47">
        <v>0</v>
      </c>
      <c r="H50" s="47">
        <v>0</v>
      </c>
      <c r="I50" s="47">
        <v>0</v>
      </c>
      <c r="J50" s="47">
        <v>0</v>
      </c>
      <c r="K50" s="47">
        <v>0</v>
      </c>
      <c r="L50" s="47">
        <v>0</v>
      </c>
      <c r="M50" s="47">
        <v>0</v>
      </c>
      <c r="N50" s="47">
        <v>0</v>
      </c>
      <c r="O50" s="47">
        <v>0</v>
      </c>
      <c r="P50" s="47">
        <v>0</v>
      </c>
      <c r="Q50" s="47">
        <v>0</v>
      </c>
      <c r="R50" s="47">
        <v>0</v>
      </c>
      <c r="S50" s="29">
        <v>6.5200716000000005</v>
      </c>
      <c r="T50" s="47">
        <v>0</v>
      </c>
      <c r="U50" s="47">
        <v>0</v>
      </c>
      <c r="V50" s="53">
        <v>1.8</v>
      </c>
      <c r="W50" s="47">
        <v>0</v>
      </c>
      <c r="X50" s="47">
        <v>0</v>
      </c>
      <c r="Y50" s="47">
        <v>0</v>
      </c>
      <c r="Z50" s="47">
        <v>0</v>
      </c>
      <c r="AA50" s="47">
        <v>0</v>
      </c>
      <c r="AB50" s="47">
        <v>0</v>
      </c>
      <c r="AC50" s="47">
        <v>0</v>
      </c>
      <c r="AD50" s="47">
        <v>0</v>
      </c>
      <c r="AE50" s="47">
        <v>0</v>
      </c>
      <c r="AF50" s="47">
        <f t="shared" ref="AF50" si="51">SUM(AF51:AF99)</f>
        <v>0</v>
      </c>
      <c r="AG50" s="47">
        <f t="shared" si="21"/>
        <v>6.5200716000000005</v>
      </c>
      <c r="AH50" s="47">
        <f t="shared" si="22"/>
        <v>0</v>
      </c>
      <c r="AI50" s="47">
        <f t="shared" si="23"/>
        <v>0</v>
      </c>
      <c r="AJ50" s="47">
        <f t="shared" si="24"/>
        <v>1.8</v>
      </c>
      <c r="AK50" s="47">
        <f t="shared" si="25"/>
        <v>0</v>
      </c>
      <c r="AL50" s="47">
        <f t="shared" si="26"/>
        <v>0</v>
      </c>
    </row>
    <row r="51" spans="1:38" ht="30" outlineLevel="1" x14ac:dyDescent="0.25">
      <c r="A51" s="45" t="s">
        <v>516</v>
      </c>
      <c r="B51" s="12" t="s">
        <v>420</v>
      </c>
      <c r="C51" s="4" t="s">
        <v>421</v>
      </c>
      <c r="D51" s="47">
        <v>0</v>
      </c>
      <c r="E51" s="47">
        <v>0</v>
      </c>
      <c r="F51" s="47">
        <v>0</v>
      </c>
      <c r="G51" s="47">
        <v>0</v>
      </c>
      <c r="H51" s="47">
        <v>0</v>
      </c>
      <c r="I51" s="47">
        <v>0</v>
      </c>
      <c r="J51" s="47">
        <v>0</v>
      </c>
      <c r="K51" s="47">
        <v>0</v>
      </c>
      <c r="L51" s="47">
        <v>0</v>
      </c>
      <c r="M51" s="47">
        <v>0</v>
      </c>
      <c r="N51" s="47">
        <v>0</v>
      </c>
      <c r="O51" s="47">
        <v>0</v>
      </c>
      <c r="P51" s="47">
        <v>0</v>
      </c>
      <c r="Q51" s="47">
        <v>0</v>
      </c>
      <c r="R51" s="47">
        <v>0</v>
      </c>
      <c r="S51" s="29">
        <v>1.6280636166666669</v>
      </c>
      <c r="T51" s="47">
        <v>0</v>
      </c>
      <c r="U51" s="47">
        <v>0</v>
      </c>
      <c r="V51" s="53">
        <v>0.63</v>
      </c>
      <c r="W51" s="53">
        <v>0.19800000000000001</v>
      </c>
      <c r="X51" s="47">
        <v>0</v>
      </c>
      <c r="Y51" s="47">
        <v>0</v>
      </c>
      <c r="Z51" s="47">
        <v>0</v>
      </c>
      <c r="AA51" s="47">
        <v>0</v>
      </c>
      <c r="AB51" s="47">
        <v>0</v>
      </c>
      <c r="AC51" s="47">
        <v>0</v>
      </c>
      <c r="AD51" s="47">
        <v>0</v>
      </c>
      <c r="AE51" s="47">
        <v>0</v>
      </c>
      <c r="AF51" s="47">
        <f t="shared" ref="AF51" si="52">SUM(AF52:AF100)</f>
        <v>0</v>
      </c>
      <c r="AG51" s="47">
        <f t="shared" si="21"/>
        <v>1.6280636166666669</v>
      </c>
      <c r="AH51" s="47">
        <f t="shared" si="22"/>
        <v>0</v>
      </c>
      <c r="AI51" s="47">
        <f t="shared" si="23"/>
        <v>0</v>
      </c>
      <c r="AJ51" s="47">
        <f t="shared" si="24"/>
        <v>0.63</v>
      </c>
      <c r="AK51" s="47">
        <f t="shared" si="25"/>
        <v>0.19800000000000001</v>
      </c>
      <c r="AL51" s="47">
        <f t="shared" si="26"/>
        <v>0</v>
      </c>
    </row>
    <row r="52" spans="1:38" ht="30" outlineLevel="1" x14ac:dyDescent="0.25">
      <c r="A52" s="45" t="s">
        <v>517</v>
      </c>
      <c r="B52" s="12" t="s">
        <v>422</v>
      </c>
      <c r="C52" s="4" t="s">
        <v>423</v>
      </c>
      <c r="D52" s="47">
        <v>0</v>
      </c>
      <c r="E52" s="47">
        <v>0</v>
      </c>
      <c r="F52" s="47">
        <v>0</v>
      </c>
      <c r="G52" s="47">
        <v>0</v>
      </c>
      <c r="H52" s="47">
        <v>0</v>
      </c>
      <c r="I52" s="47">
        <v>0</v>
      </c>
      <c r="J52" s="47">
        <v>0</v>
      </c>
      <c r="K52" s="47">
        <v>0</v>
      </c>
      <c r="L52" s="47">
        <v>0</v>
      </c>
      <c r="M52" s="47">
        <v>0</v>
      </c>
      <c r="N52" s="47">
        <v>0</v>
      </c>
      <c r="O52" s="47">
        <v>0</v>
      </c>
      <c r="P52" s="47">
        <v>0</v>
      </c>
      <c r="Q52" s="47">
        <v>0</v>
      </c>
      <c r="R52" s="47">
        <v>0</v>
      </c>
      <c r="S52" s="29">
        <v>1.2145871500000003</v>
      </c>
      <c r="T52" s="47">
        <v>0</v>
      </c>
      <c r="U52" s="47">
        <v>0</v>
      </c>
      <c r="V52" s="53">
        <v>0.47</v>
      </c>
      <c r="W52" s="53">
        <v>0.19800000000000001</v>
      </c>
      <c r="X52" s="47">
        <v>0</v>
      </c>
      <c r="Y52" s="47">
        <v>0</v>
      </c>
      <c r="Z52" s="47">
        <v>0</v>
      </c>
      <c r="AA52" s="47">
        <v>0</v>
      </c>
      <c r="AB52" s="47">
        <v>0</v>
      </c>
      <c r="AC52" s="47">
        <v>0</v>
      </c>
      <c r="AD52" s="47">
        <v>0</v>
      </c>
      <c r="AE52" s="47">
        <v>0</v>
      </c>
      <c r="AF52" s="47">
        <f t="shared" ref="AF52" si="53">SUM(AF53:AF101)</f>
        <v>0</v>
      </c>
      <c r="AG52" s="47">
        <f t="shared" si="21"/>
        <v>1.2145871500000003</v>
      </c>
      <c r="AH52" s="47">
        <f t="shared" si="22"/>
        <v>0</v>
      </c>
      <c r="AI52" s="47">
        <f t="shared" si="23"/>
        <v>0</v>
      </c>
      <c r="AJ52" s="47">
        <f t="shared" si="24"/>
        <v>0.47</v>
      </c>
      <c r="AK52" s="47">
        <f t="shared" si="25"/>
        <v>0.19800000000000001</v>
      </c>
      <c r="AL52" s="47">
        <f t="shared" si="26"/>
        <v>0</v>
      </c>
    </row>
    <row r="53" spans="1:38" ht="30" outlineLevel="1" x14ac:dyDescent="0.25">
      <c r="A53" s="45" t="s">
        <v>518</v>
      </c>
      <c r="B53" s="12" t="s">
        <v>424</v>
      </c>
      <c r="C53" s="4" t="s">
        <v>425</v>
      </c>
      <c r="D53" s="47">
        <v>0</v>
      </c>
      <c r="E53" s="47">
        <v>0</v>
      </c>
      <c r="F53" s="47">
        <v>0</v>
      </c>
      <c r="G53" s="47">
        <v>0</v>
      </c>
      <c r="H53" s="47">
        <v>0</v>
      </c>
      <c r="I53" s="47">
        <v>0</v>
      </c>
      <c r="J53" s="47">
        <v>0</v>
      </c>
      <c r="K53" s="47">
        <v>0</v>
      </c>
      <c r="L53" s="47">
        <v>0</v>
      </c>
      <c r="M53" s="47">
        <v>0</v>
      </c>
      <c r="N53" s="47">
        <v>0</v>
      </c>
      <c r="O53" s="47">
        <v>0</v>
      </c>
      <c r="P53" s="47">
        <v>0</v>
      </c>
      <c r="Q53" s="47">
        <v>0</v>
      </c>
      <c r="R53" s="47">
        <v>0</v>
      </c>
      <c r="S53" s="29">
        <v>2.1862254166666668</v>
      </c>
      <c r="T53" s="53">
        <v>0.4</v>
      </c>
      <c r="U53" s="47">
        <v>0</v>
      </c>
      <c r="V53" s="47">
        <v>0</v>
      </c>
      <c r="W53" s="53">
        <v>0.35</v>
      </c>
      <c r="X53" s="53">
        <v>2</v>
      </c>
      <c r="Y53" s="47">
        <v>0</v>
      </c>
      <c r="Z53" s="47">
        <v>0</v>
      </c>
      <c r="AA53" s="47">
        <v>0</v>
      </c>
      <c r="AB53" s="47">
        <v>0</v>
      </c>
      <c r="AC53" s="47">
        <v>0</v>
      </c>
      <c r="AD53" s="47">
        <v>0</v>
      </c>
      <c r="AE53" s="47">
        <v>0</v>
      </c>
      <c r="AF53" s="47">
        <f t="shared" ref="AF53" si="54">SUM(AF54:AF102)</f>
        <v>0</v>
      </c>
      <c r="AG53" s="47">
        <f t="shared" si="21"/>
        <v>2.1862254166666668</v>
      </c>
      <c r="AH53" s="47">
        <f t="shared" si="22"/>
        <v>0.4</v>
      </c>
      <c r="AI53" s="47">
        <f t="shared" si="23"/>
        <v>0</v>
      </c>
      <c r="AJ53" s="47">
        <f t="shared" si="24"/>
        <v>0</v>
      </c>
      <c r="AK53" s="47">
        <f t="shared" si="25"/>
        <v>0.35</v>
      </c>
      <c r="AL53" s="47">
        <f t="shared" si="26"/>
        <v>2</v>
      </c>
    </row>
    <row r="54" spans="1:38" ht="30" outlineLevel="1" x14ac:dyDescent="0.25">
      <c r="A54" s="45" t="s">
        <v>519</v>
      </c>
      <c r="B54" s="12" t="s">
        <v>426</v>
      </c>
      <c r="C54" s="4" t="s">
        <v>427</v>
      </c>
      <c r="D54" s="47">
        <v>0</v>
      </c>
      <c r="E54" s="47">
        <v>0</v>
      </c>
      <c r="F54" s="47">
        <v>0</v>
      </c>
      <c r="G54" s="47">
        <v>0</v>
      </c>
      <c r="H54" s="47">
        <v>0</v>
      </c>
      <c r="I54" s="47">
        <v>0</v>
      </c>
      <c r="J54" s="47">
        <v>0</v>
      </c>
      <c r="K54" s="47">
        <v>0</v>
      </c>
      <c r="L54" s="47">
        <v>0</v>
      </c>
      <c r="M54" s="47">
        <v>0</v>
      </c>
      <c r="N54" s="47">
        <v>0</v>
      </c>
      <c r="O54" s="47">
        <v>0</v>
      </c>
      <c r="P54" s="47">
        <v>0</v>
      </c>
      <c r="Q54" s="47">
        <v>0</v>
      </c>
      <c r="R54" s="47">
        <v>0</v>
      </c>
      <c r="S54" s="29">
        <v>0.48924942500000007</v>
      </c>
      <c r="T54" s="47">
        <v>0</v>
      </c>
      <c r="U54" s="47">
        <v>0</v>
      </c>
      <c r="V54" s="53">
        <v>0.5</v>
      </c>
      <c r="W54" s="47">
        <v>0</v>
      </c>
      <c r="X54" s="47">
        <v>0</v>
      </c>
      <c r="Y54" s="47">
        <v>0</v>
      </c>
      <c r="Z54" s="47">
        <v>0</v>
      </c>
      <c r="AA54" s="47">
        <v>0</v>
      </c>
      <c r="AB54" s="47">
        <v>0</v>
      </c>
      <c r="AC54" s="47">
        <v>0</v>
      </c>
      <c r="AD54" s="47">
        <v>0</v>
      </c>
      <c r="AE54" s="47">
        <v>0</v>
      </c>
      <c r="AF54" s="47">
        <f t="shared" ref="AF54" si="55">SUM(AF55:AF103)</f>
        <v>0</v>
      </c>
      <c r="AG54" s="47">
        <f t="shared" si="21"/>
        <v>0.48924942500000007</v>
      </c>
      <c r="AH54" s="47">
        <f t="shared" si="22"/>
        <v>0</v>
      </c>
      <c r="AI54" s="47">
        <f t="shared" si="23"/>
        <v>0</v>
      </c>
      <c r="AJ54" s="47">
        <f t="shared" si="24"/>
        <v>0.5</v>
      </c>
      <c r="AK54" s="47">
        <f t="shared" si="25"/>
        <v>0</v>
      </c>
      <c r="AL54" s="47">
        <f t="shared" si="26"/>
        <v>0</v>
      </c>
    </row>
    <row r="55" spans="1:38" ht="75" outlineLevel="1" x14ac:dyDescent="0.25">
      <c r="A55" s="45" t="s">
        <v>520</v>
      </c>
      <c r="B55" s="12" t="s">
        <v>428</v>
      </c>
      <c r="C55" s="4" t="s">
        <v>429</v>
      </c>
      <c r="D55" s="47">
        <v>0</v>
      </c>
      <c r="E55" s="47">
        <v>0</v>
      </c>
      <c r="F55" s="47">
        <v>0</v>
      </c>
      <c r="G55" s="47">
        <v>0</v>
      </c>
      <c r="H55" s="47">
        <v>0</v>
      </c>
      <c r="I55" s="47">
        <v>0</v>
      </c>
      <c r="J55" s="47">
        <v>0</v>
      </c>
      <c r="K55" s="47">
        <v>0</v>
      </c>
      <c r="L55" s="47">
        <v>0</v>
      </c>
      <c r="M55" s="47">
        <v>0</v>
      </c>
      <c r="N55" s="47">
        <v>0</v>
      </c>
      <c r="O55" s="47">
        <v>0</v>
      </c>
      <c r="P55" s="47">
        <v>0</v>
      </c>
      <c r="Q55" s="47">
        <v>0</v>
      </c>
      <c r="R55" s="47">
        <v>0</v>
      </c>
      <c r="S55" s="47">
        <v>0</v>
      </c>
      <c r="T55" s="47">
        <v>0</v>
      </c>
      <c r="U55" s="47">
        <v>0</v>
      </c>
      <c r="V55" s="47">
        <v>0</v>
      </c>
      <c r="W55" s="47">
        <v>0</v>
      </c>
      <c r="X55" s="47">
        <v>0</v>
      </c>
      <c r="Y55" s="47">
        <v>0</v>
      </c>
      <c r="Z55" s="29">
        <v>2.8932227666666668</v>
      </c>
      <c r="AA55" s="47">
        <v>0</v>
      </c>
      <c r="AB55" s="47">
        <v>0</v>
      </c>
      <c r="AC55" s="53">
        <v>0.7</v>
      </c>
      <c r="AD55" s="53">
        <v>0.38</v>
      </c>
      <c r="AE55" s="47">
        <v>0</v>
      </c>
      <c r="AF55" s="47">
        <f t="shared" ref="AF55" si="56">SUM(AF56:AF104)</f>
        <v>0</v>
      </c>
      <c r="AG55" s="47">
        <f t="shared" si="21"/>
        <v>2.8932227666666668</v>
      </c>
      <c r="AH55" s="47">
        <f t="shared" si="22"/>
        <v>0</v>
      </c>
      <c r="AI55" s="47">
        <f t="shared" si="23"/>
        <v>0</v>
      </c>
      <c r="AJ55" s="47">
        <f t="shared" si="24"/>
        <v>0.7</v>
      </c>
      <c r="AK55" s="47">
        <f t="shared" si="25"/>
        <v>0.38</v>
      </c>
      <c r="AL55" s="47">
        <f t="shared" si="26"/>
        <v>0</v>
      </c>
    </row>
    <row r="56" spans="1:38" ht="30" outlineLevel="1" x14ac:dyDescent="0.25">
      <c r="A56" s="45" t="s">
        <v>521</v>
      </c>
      <c r="B56" s="12" t="s">
        <v>430</v>
      </c>
      <c r="C56" s="4" t="s">
        <v>431</v>
      </c>
      <c r="D56" s="47">
        <v>0</v>
      </c>
      <c r="E56" s="47">
        <v>0</v>
      </c>
      <c r="F56" s="47">
        <v>0</v>
      </c>
      <c r="G56" s="47">
        <v>0</v>
      </c>
      <c r="H56" s="47">
        <v>0</v>
      </c>
      <c r="I56" s="47">
        <v>0</v>
      </c>
      <c r="J56" s="47">
        <v>0</v>
      </c>
      <c r="K56" s="47">
        <v>0</v>
      </c>
      <c r="L56" s="47">
        <v>0</v>
      </c>
      <c r="M56" s="47">
        <v>0</v>
      </c>
      <c r="N56" s="47">
        <v>0</v>
      </c>
      <c r="O56" s="47">
        <v>0</v>
      </c>
      <c r="P56" s="47">
        <v>0</v>
      </c>
      <c r="Q56" s="47">
        <v>0</v>
      </c>
      <c r="R56" s="47">
        <v>0</v>
      </c>
      <c r="S56" s="47">
        <v>0</v>
      </c>
      <c r="T56" s="47">
        <v>0</v>
      </c>
      <c r="U56" s="47">
        <v>0</v>
      </c>
      <c r="V56" s="47">
        <v>0</v>
      </c>
      <c r="W56" s="47">
        <v>0</v>
      </c>
      <c r="X56" s="47">
        <v>0</v>
      </c>
      <c r="Y56" s="47">
        <v>0</v>
      </c>
      <c r="Z56" s="29">
        <v>0.25842280000000001</v>
      </c>
      <c r="AA56" s="47">
        <v>0</v>
      </c>
      <c r="AB56" s="47">
        <v>0</v>
      </c>
      <c r="AC56" s="53">
        <v>0.1</v>
      </c>
      <c r="AD56" s="47">
        <v>0</v>
      </c>
      <c r="AE56" s="47">
        <v>0</v>
      </c>
      <c r="AF56" s="47">
        <f t="shared" ref="AF56" si="57">SUM(AF57:AF105)</f>
        <v>0</v>
      </c>
      <c r="AG56" s="47">
        <f t="shared" si="21"/>
        <v>0.25842280000000001</v>
      </c>
      <c r="AH56" s="47">
        <f t="shared" si="22"/>
        <v>0</v>
      </c>
      <c r="AI56" s="47">
        <f t="shared" si="23"/>
        <v>0</v>
      </c>
      <c r="AJ56" s="47">
        <f t="shared" si="24"/>
        <v>0.1</v>
      </c>
      <c r="AK56" s="47">
        <f t="shared" si="25"/>
        <v>0</v>
      </c>
      <c r="AL56" s="47">
        <f t="shared" si="26"/>
        <v>0</v>
      </c>
    </row>
    <row r="57" spans="1:38" ht="45" outlineLevel="1" x14ac:dyDescent="0.25">
      <c r="A57" s="45" t="s">
        <v>522</v>
      </c>
      <c r="B57" s="12" t="s">
        <v>432</v>
      </c>
      <c r="C57" s="4" t="s">
        <v>433</v>
      </c>
      <c r="D57" s="47">
        <v>0</v>
      </c>
      <c r="E57" s="47">
        <v>0</v>
      </c>
      <c r="F57" s="47">
        <v>0</v>
      </c>
      <c r="G57" s="47">
        <v>0</v>
      </c>
      <c r="H57" s="47">
        <v>0</v>
      </c>
      <c r="I57" s="47">
        <v>0</v>
      </c>
      <c r="J57" s="47">
        <v>0</v>
      </c>
      <c r="K57" s="47">
        <v>0</v>
      </c>
      <c r="L57" s="47">
        <v>0</v>
      </c>
      <c r="M57" s="47">
        <v>0</v>
      </c>
      <c r="N57" s="47">
        <v>0</v>
      </c>
      <c r="O57" s="47">
        <v>0</v>
      </c>
      <c r="P57" s="47">
        <v>0</v>
      </c>
      <c r="Q57" s="47">
        <v>0</v>
      </c>
      <c r="R57" s="47">
        <v>0</v>
      </c>
      <c r="S57" s="47">
        <v>0</v>
      </c>
      <c r="T57" s="47">
        <v>0</v>
      </c>
      <c r="U57" s="47">
        <v>0</v>
      </c>
      <c r="V57" s="47">
        <v>0</v>
      </c>
      <c r="W57" s="47">
        <v>0</v>
      </c>
      <c r="X57" s="47">
        <v>0</v>
      </c>
      <c r="Y57" s="47">
        <v>0</v>
      </c>
      <c r="Z57" s="29">
        <v>3.2405917833333335</v>
      </c>
      <c r="AA57" s="47">
        <v>0</v>
      </c>
      <c r="AB57" s="47">
        <v>0</v>
      </c>
      <c r="AC57" s="53">
        <v>1.6</v>
      </c>
      <c r="AD57" s="53">
        <v>0.82799999999999996</v>
      </c>
      <c r="AE57" s="47">
        <v>0</v>
      </c>
      <c r="AF57" s="47">
        <f t="shared" ref="AF57:AF73" si="58">SUM(AF58:AF107)</f>
        <v>0</v>
      </c>
      <c r="AG57" s="47">
        <f t="shared" si="21"/>
        <v>3.2405917833333335</v>
      </c>
      <c r="AH57" s="47">
        <f t="shared" si="22"/>
        <v>0</v>
      </c>
      <c r="AI57" s="47">
        <f t="shared" si="23"/>
        <v>0</v>
      </c>
      <c r="AJ57" s="47">
        <f t="shared" si="24"/>
        <v>1.6</v>
      </c>
      <c r="AK57" s="47">
        <f t="shared" si="25"/>
        <v>0.82799999999999996</v>
      </c>
      <c r="AL57" s="47">
        <f t="shared" si="26"/>
        <v>0</v>
      </c>
    </row>
    <row r="58" spans="1:38" ht="45" outlineLevel="1" x14ac:dyDescent="0.25">
      <c r="A58" s="45" t="s">
        <v>523</v>
      </c>
      <c r="B58" s="12" t="s">
        <v>434</v>
      </c>
      <c r="C58" s="4" t="s">
        <v>435</v>
      </c>
      <c r="D58" s="47">
        <v>0</v>
      </c>
      <c r="E58" s="47">
        <v>0</v>
      </c>
      <c r="F58" s="47">
        <v>0</v>
      </c>
      <c r="G58" s="47">
        <v>0</v>
      </c>
      <c r="H58" s="47">
        <v>0</v>
      </c>
      <c r="I58" s="47">
        <v>0</v>
      </c>
      <c r="J58" s="47">
        <v>0</v>
      </c>
      <c r="K58" s="47">
        <v>0</v>
      </c>
      <c r="L58" s="47">
        <v>0</v>
      </c>
      <c r="M58" s="47">
        <v>0</v>
      </c>
      <c r="N58" s="47">
        <v>0</v>
      </c>
      <c r="O58" s="47">
        <v>0</v>
      </c>
      <c r="P58" s="47">
        <v>0</v>
      </c>
      <c r="Q58" s="47">
        <v>0</v>
      </c>
      <c r="R58" s="47">
        <v>0</v>
      </c>
      <c r="S58" s="47">
        <v>0</v>
      </c>
      <c r="T58" s="47">
        <v>0</v>
      </c>
      <c r="U58" s="47">
        <v>0</v>
      </c>
      <c r="V58" s="47">
        <v>0</v>
      </c>
      <c r="W58" s="47">
        <v>0</v>
      </c>
      <c r="X58" s="47">
        <v>0</v>
      </c>
      <c r="Y58" s="47">
        <v>0</v>
      </c>
      <c r="Z58" s="29">
        <v>0.24590387500000002</v>
      </c>
      <c r="AA58" s="47">
        <v>0</v>
      </c>
      <c r="AB58" s="47">
        <v>0</v>
      </c>
      <c r="AC58" s="53">
        <v>7.4999999999999997E-2</v>
      </c>
      <c r="AD58" s="47">
        <v>0</v>
      </c>
      <c r="AE58" s="47">
        <v>0</v>
      </c>
      <c r="AF58" s="47">
        <f t="shared" si="58"/>
        <v>0</v>
      </c>
      <c r="AG58" s="47">
        <f t="shared" si="21"/>
        <v>0.24590387500000002</v>
      </c>
      <c r="AH58" s="47">
        <f t="shared" si="22"/>
        <v>0</v>
      </c>
      <c r="AI58" s="47">
        <f t="shared" si="23"/>
        <v>0</v>
      </c>
      <c r="AJ58" s="47">
        <f t="shared" si="24"/>
        <v>7.4999999999999997E-2</v>
      </c>
      <c r="AK58" s="47">
        <f t="shared" si="25"/>
        <v>0</v>
      </c>
      <c r="AL58" s="47">
        <f t="shared" si="26"/>
        <v>0</v>
      </c>
    </row>
    <row r="59" spans="1:38" ht="45" outlineLevel="1" x14ac:dyDescent="0.25">
      <c r="A59" s="45" t="s">
        <v>524</v>
      </c>
      <c r="B59" s="12" t="s">
        <v>436</v>
      </c>
      <c r="C59" s="4" t="s">
        <v>437</v>
      </c>
      <c r="D59" s="47">
        <v>0</v>
      </c>
      <c r="E59" s="47">
        <v>0</v>
      </c>
      <c r="F59" s="47">
        <v>0</v>
      </c>
      <c r="G59" s="47">
        <v>0</v>
      </c>
      <c r="H59" s="47">
        <v>0</v>
      </c>
      <c r="I59" s="47">
        <v>0</v>
      </c>
      <c r="J59" s="47">
        <v>0</v>
      </c>
      <c r="K59" s="47">
        <v>0</v>
      </c>
      <c r="L59" s="47">
        <v>0</v>
      </c>
      <c r="M59" s="47">
        <v>0</v>
      </c>
      <c r="N59" s="47">
        <v>0</v>
      </c>
      <c r="O59" s="47">
        <v>0</v>
      </c>
      <c r="P59" s="47">
        <v>0</v>
      </c>
      <c r="Q59" s="47">
        <v>0</v>
      </c>
      <c r="R59" s="47">
        <v>0</v>
      </c>
      <c r="S59" s="47">
        <v>0</v>
      </c>
      <c r="T59" s="47">
        <v>0</v>
      </c>
      <c r="U59" s="47">
        <v>0</v>
      </c>
      <c r="V59" s="47">
        <v>0</v>
      </c>
      <c r="W59" s="47">
        <v>0</v>
      </c>
      <c r="X59" s="47">
        <v>0</v>
      </c>
      <c r="Y59" s="47">
        <v>0</v>
      </c>
      <c r="Z59" s="29">
        <v>1.7335116666666666</v>
      </c>
      <c r="AA59" s="53">
        <v>2</v>
      </c>
      <c r="AB59" s="47">
        <v>0</v>
      </c>
      <c r="AC59" s="47">
        <v>0</v>
      </c>
      <c r="AD59" s="53">
        <v>0.2</v>
      </c>
      <c r="AE59" s="53">
        <v>3</v>
      </c>
      <c r="AF59" s="47">
        <f t="shared" si="58"/>
        <v>0</v>
      </c>
      <c r="AG59" s="47">
        <f t="shared" si="21"/>
        <v>1.7335116666666666</v>
      </c>
      <c r="AH59" s="47">
        <f t="shared" si="22"/>
        <v>2</v>
      </c>
      <c r="AI59" s="47">
        <f t="shared" si="23"/>
        <v>0</v>
      </c>
      <c r="AJ59" s="47">
        <f t="shared" si="24"/>
        <v>0</v>
      </c>
      <c r="AK59" s="47">
        <f t="shared" si="25"/>
        <v>0.2</v>
      </c>
      <c r="AL59" s="47">
        <f t="shared" si="26"/>
        <v>3</v>
      </c>
    </row>
    <row r="60" spans="1:38" ht="60" outlineLevel="1" x14ac:dyDescent="0.25">
      <c r="A60" s="45" t="s">
        <v>525</v>
      </c>
      <c r="B60" s="12" t="s">
        <v>438</v>
      </c>
      <c r="C60" s="4" t="s">
        <v>439</v>
      </c>
      <c r="D60" s="47">
        <v>0</v>
      </c>
      <c r="E60" s="47">
        <v>0</v>
      </c>
      <c r="F60" s="47">
        <v>0</v>
      </c>
      <c r="G60" s="47">
        <v>0</v>
      </c>
      <c r="H60" s="47">
        <v>0</v>
      </c>
      <c r="I60" s="47">
        <v>0</v>
      </c>
      <c r="J60" s="47">
        <v>0</v>
      </c>
      <c r="K60" s="47">
        <v>0</v>
      </c>
      <c r="L60" s="47">
        <v>0</v>
      </c>
      <c r="M60" s="47">
        <v>0</v>
      </c>
      <c r="N60" s="47">
        <v>0</v>
      </c>
      <c r="O60" s="47">
        <v>0</v>
      </c>
      <c r="P60" s="47">
        <v>0</v>
      </c>
      <c r="Q60" s="47">
        <v>0</v>
      </c>
      <c r="R60" s="47">
        <v>0</v>
      </c>
      <c r="S60" s="47">
        <v>0</v>
      </c>
      <c r="T60" s="47">
        <v>0</v>
      </c>
      <c r="U60" s="47">
        <v>0</v>
      </c>
      <c r="V60" s="47">
        <v>0</v>
      </c>
      <c r="W60" s="47">
        <v>0</v>
      </c>
      <c r="X60" s="47">
        <v>0</v>
      </c>
      <c r="Y60" s="47">
        <v>0</v>
      </c>
      <c r="Z60" s="29">
        <v>8.1967958333333341E-2</v>
      </c>
      <c r="AA60" s="47">
        <v>0</v>
      </c>
      <c r="AB60" s="47">
        <v>0</v>
      </c>
      <c r="AC60" s="53">
        <v>2.5000000000000001E-2</v>
      </c>
      <c r="AD60" s="47">
        <v>0</v>
      </c>
      <c r="AE60" s="47">
        <v>0</v>
      </c>
      <c r="AF60" s="47">
        <f t="shared" si="58"/>
        <v>0</v>
      </c>
      <c r="AG60" s="47">
        <f t="shared" si="21"/>
        <v>8.1967958333333341E-2</v>
      </c>
      <c r="AH60" s="47">
        <f t="shared" si="22"/>
        <v>0</v>
      </c>
      <c r="AI60" s="47">
        <f t="shared" si="23"/>
        <v>0</v>
      </c>
      <c r="AJ60" s="47">
        <f t="shared" si="24"/>
        <v>2.5000000000000001E-2</v>
      </c>
      <c r="AK60" s="47">
        <f t="shared" si="25"/>
        <v>0</v>
      </c>
      <c r="AL60" s="47">
        <f t="shared" si="26"/>
        <v>0</v>
      </c>
    </row>
    <row r="61" spans="1:38" ht="45" outlineLevel="1" x14ac:dyDescent="0.25">
      <c r="A61" s="45" t="s">
        <v>526</v>
      </c>
      <c r="B61" s="12" t="s">
        <v>440</v>
      </c>
      <c r="C61" s="4" t="s">
        <v>441</v>
      </c>
      <c r="D61" s="47">
        <v>0</v>
      </c>
      <c r="E61" s="47">
        <v>0</v>
      </c>
      <c r="F61" s="47">
        <v>0</v>
      </c>
      <c r="G61" s="47">
        <v>0</v>
      </c>
      <c r="H61" s="47">
        <v>0</v>
      </c>
      <c r="I61" s="47">
        <v>0</v>
      </c>
      <c r="J61" s="47">
        <v>0</v>
      </c>
      <c r="K61" s="47">
        <v>0</v>
      </c>
      <c r="L61" s="47">
        <v>0</v>
      </c>
      <c r="M61" s="47">
        <v>0</v>
      </c>
      <c r="N61" s="47">
        <v>0</v>
      </c>
      <c r="O61" s="47">
        <v>0</v>
      </c>
      <c r="P61" s="47">
        <v>0</v>
      </c>
      <c r="Q61" s="47">
        <v>0</v>
      </c>
      <c r="R61" s="47">
        <v>0</v>
      </c>
      <c r="S61" s="47">
        <v>0</v>
      </c>
      <c r="T61" s="47">
        <v>0</v>
      </c>
      <c r="U61" s="47">
        <v>0</v>
      </c>
      <c r="V61" s="47">
        <v>0</v>
      </c>
      <c r="W61" s="47">
        <v>0</v>
      </c>
      <c r="X61" s="47">
        <v>0</v>
      </c>
      <c r="Y61" s="47">
        <v>0</v>
      </c>
      <c r="Z61" s="29">
        <v>9.0447975000000014E-2</v>
      </c>
      <c r="AA61" s="47">
        <v>0</v>
      </c>
      <c r="AB61" s="47">
        <v>0</v>
      </c>
      <c r="AC61" s="53">
        <v>3.5000000000000003E-2</v>
      </c>
      <c r="AD61" s="47">
        <v>0</v>
      </c>
      <c r="AE61" s="47">
        <v>0</v>
      </c>
      <c r="AF61" s="47">
        <f t="shared" si="58"/>
        <v>0</v>
      </c>
      <c r="AG61" s="47">
        <f t="shared" si="21"/>
        <v>9.0447975000000014E-2</v>
      </c>
      <c r="AH61" s="47">
        <f t="shared" si="22"/>
        <v>0</v>
      </c>
      <c r="AI61" s="47">
        <f t="shared" si="23"/>
        <v>0</v>
      </c>
      <c r="AJ61" s="47">
        <f t="shared" si="24"/>
        <v>3.5000000000000003E-2</v>
      </c>
      <c r="AK61" s="47">
        <f t="shared" si="25"/>
        <v>0</v>
      </c>
      <c r="AL61" s="47">
        <f t="shared" si="26"/>
        <v>0</v>
      </c>
    </row>
    <row r="62" spans="1:38" ht="60" outlineLevel="1" x14ac:dyDescent="0.25">
      <c r="A62" s="45" t="s">
        <v>527</v>
      </c>
      <c r="B62" s="12" t="s">
        <v>442</v>
      </c>
      <c r="C62" s="4" t="s">
        <v>443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47">
        <v>0</v>
      </c>
      <c r="K62" s="47">
        <v>0</v>
      </c>
      <c r="L62" s="47">
        <v>0</v>
      </c>
      <c r="M62" s="47">
        <v>0</v>
      </c>
      <c r="N62" s="47">
        <v>0</v>
      </c>
      <c r="O62" s="47">
        <v>0</v>
      </c>
      <c r="P62" s="47">
        <v>0</v>
      </c>
      <c r="Q62" s="47">
        <v>0</v>
      </c>
      <c r="R62" s="47">
        <v>0</v>
      </c>
      <c r="S62" s="47">
        <v>0</v>
      </c>
      <c r="T62" s="47">
        <v>0</v>
      </c>
      <c r="U62" s="47">
        <v>0</v>
      </c>
      <c r="V62" s="47">
        <v>0</v>
      </c>
      <c r="W62" s="47">
        <v>0</v>
      </c>
      <c r="X62" s="47">
        <v>0</v>
      </c>
      <c r="Y62" s="47">
        <v>0</v>
      </c>
      <c r="Z62" s="29">
        <v>7.0215590083333348</v>
      </c>
      <c r="AA62" s="53">
        <v>2</v>
      </c>
      <c r="AB62" s="47">
        <v>0</v>
      </c>
      <c r="AC62" s="47">
        <v>0</v>
      </c>
      <c r="AD62" s="53">
        <v>1.33128</v>
      </c>
      <c r="AE62" s="53">
        <v>3</v>
      </c>
      <c r="AF62" s="47">
        <f t="shared" si="58"/>
        <v>0</v>
      </c>
      <c r="AG62" s="47">
        <f t="shared" si="21"/>
        <v>7.0215590083333348</v>
      </c>
      <c r="AH62" s="47">
        <f t="shared" si="22"/>
        <v>2</v>
      </c>
      <c r="AI62" s="47">
        <f t="shared" si="23"/>
        <v>0</v>
      </c>
      <c r="AJ62" s="47">
        <f t="shared" si="24"/>
        <v>0</v>
      </c>
      <c r="AK62" s="47">
        <f t="shared" si="25"/>
        <v>1.33128</v>
      </c>
      <c r="AL62" s="47">
        <f t="shared" si="26"/>
        <v>3</v>
      </c>
    </row>
    <row r="63" spans="1:38" ht="60" outlineLevel="1" x14ac:dyDescent="0.25">
      <c r="A63" s="45" t="s">
        <v>528</v>
      </c>
      <c r="B63" s="12" t="s">
        <v>444</v>
      </c>
      <c r="C63" s="4" t="s">
        <v>445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47">
        <v>0</v>
      </c>
      <c r="K63" s="47">
        <v>0</v>
      </c>
      <c r="L63" s="47">
        <v>0</v>
      </c>
      <c r="M63" s="47">
        <v>0</v>
      </c>
      <c r="N63" s="47">
        <v>0</v>
      </c>
      <c r="O63" s="47">
        <v>0</v>
      </c>
      <c r="P63" s="47">
        <v>0</v>
      </c>
      <c r="Q63" s="47">
        <v>0</v>
      </c>
      <c r="R63" s="47">
        <v>0</v>
      </c>
      <c r="S63" s="47">
        <v>0</v>
      </c>
      <c r="T63" s="47">
        <v>0</v>
      </c>
      <c r="U63" s="47">
        <v>0</v>
      </c>
      <c r="V63" s="47">
        <v>0</v>
      </c>
      <c r="W63" s="47">
        <v>0</v>
      </c>
      <c r="X63" s="47">
        <v>0</v>
      </c>
      <c r="Y63" s="47">
        <v>0</v>
      </c>
      <c r="Z63" s="29">
        <v>0.72358383333333331</v>
      </c>
      <c r="AA63" s="47">
        <v>0</v>
      </c>
      <c r="AB63" s="47">
        <v>0</v>
      </c>
      <c r="AC63" s="53">
        <v>0.56000000000000005</v>
      </c>
      <c r="AD63" s="47">
        <v>0</v>
      </c>
      <c r="AE63" s="47">
        <v>0</v>
      </c>
      <c r="AF63" s="47">
        <f t="shared" si="58"/>
        <v>0</v>
      </c>
      <c r="AG63" s="47">
        <f t="shared" si="21"/>
        <v>0.72358383333333331</v>
      </c>
      <c r="AH63" s="47">
        <f t="shared" si="22"/>
        <v>0</v>
      </c>
      <c r="AI63" s="47">
        <f t="shared" si="23"/>
        <v>0</v>
      </c>
      <c r="AJ63" s="47">
        <f t="shared" si="24"/>
        <v>0.56000000000000005</v>
      </c>
      <c r="AK63" s="47">
        <f t="shared" si="25"/>
        <v>0</v>
      </c>
      <c r="AL63" s="47">
        <f t="shared" si="26"/>
        <v>0</v>
      </c>
    </row>
    <row r="64" spans="1:38" ht="165" outlineLevel="1" x14ac:dyDescent="0.25">
      <c r="A64" s="45" t="s">
        <v>529</v>
      </c>
      <c r="B64" s="12" t="s">
        <v>446</v>
      </c>
      <c r="C64" s="4" t="s">
        <v>447</v>
      </c>
      <c r="D64" s="47">
        <v>0</v>
      </c>
      <c r="E64" s="47">
        <v>0</v>
      </c>
      <c r="F64" s="47">
        <v>0</v>
      </c>
      <c r="G64" s="47">
        <v>0</v>
      </c>
      <c r="H64" s="47">
        <v>0</v>
      </c>
      <c r="I64" s="47">
        <v>0</v>
      </c>
      <c r="J64" s="47">
        <v>0</v>
      </c>
      <c r="K64" s="47">
        <v>0</v>
      </c>
      <c r="L64" s="47">
        <v>0</v>
      </c>
      <c r="M64" s="47">
        <v>0</v>
      </c>
      <c r="N64" s="47">
        <v>0</v>
      </c>
      <c r="O64" s="47">
        <v>0</v>
      </c>
      <c r="P64" s="47">
        <v>0</v>
      </c>
      <c r="Q64" s="47">
        <v>0</v>
      </c>
      <c r="R64" s="47">
        <v>0</v>
      </c>
      <c r="S64" s="47">
        <v>0</v>
      </c>
      <c r="T64" s="47">
        <v>0</v>
      </c>
      <c r="U64" s="47">
        <v>0</v>
      </c>
      <c r="V64" s="47">
        <v>0</v>
      </c>
      <c r="W64" s="47">
        <v>0</v>
      </c>
      <c r="X64" s="47">
        <v>0</v>
      </c>
      <c r="Y64" s="47">
        <v>0</v>
      </c>
      <c r="Z64" s="29">
        <v>0.16264894166666669</v>
      </c>
      <c r="AA64" s="47">
        <v>0</v>
      </c>
      <c r="AB64" s="47">
        <v>0</v>
      </c>
      <c r="AC64" s="53">
        <v>0.14199999999999999</v>
      </c>
      <c r="AD64" s="53">
        <v>0.18</v>
      </c>
      <c r="AE64" s="47">
        <v>0</v>
      </c>
      <c r="AF64" s="47">
        <f t="shared" si="58"/>
        <v>0</v>
      </c>
      <c r="AG64" s="47">
        <f t="shared" si="21"/>
        <v>0.16264894166666669</v>
      </c>
      <c r="AH64" s="47">
        <f t="shared" si="22"/>
        <v>0</v>
      </c>
      <c r="AI64" s="47">
        <f t="shared" si="23"/>
        <v>0</v>
      </c>
      <c r="AJ64" s="47">
        <f t="shared" si="24"/>
        <v>0.14199999999999999</v>
      </c>
      <c r="AK64" s="47">
        <f t="shared" si="25"/>
        <v>0.18</v>
      </c>
      <c r="AL64" s="47">
        <f t="shared" si="26"/>
        <v>0</v>
      </c>
    </row>
    <row r="65" spans="1:38" ht="45" outlineLevel="1" x14ac:dyDescent="0.25">
      <c r="A65" s="45" t="s">
        <v>530</v>
      </c>
      <c r="B65" s="12" t="s">
        <v>448</v>
      </c>
      <c r="C65" s="4" t="s">
        <v>449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47">
        <v>0</v>
      </c>
      <c r="K65" s="47">
        <v>0</v>
      </c>
      <c r="L65" s="47">
        <v>0</v>
      </c>
      <c r="M65" s="47">
        <v>0</v>
      </c>
      <c r="N65" s="47">
        <v>0</v>
      </c>
      <c r="O65" s="47">
        <v>0</v>
      </c>
      <c r="P65" s="47">
        <v>0</v>
      </c>
      <c r="Q65" s="47">
        <v>0</v>
      </c>
      <c r="R65" s="47">
        <v>0</v>
      </c>
      <c r="S65" s="47">
        <v>0</v>
      </c>
      <c r="T65" s="47">
        <v>0</v>
      </c>
      <c r="U65" s="47">
        <v>0</v>
      </c>
      <c r="V65" s="47">
        <v>0</v>
      </c>
      <c r="W65" s="47">
        <v>0</v>
      </c>
      <c r="X65" s="47">
        <v>0</v>
      </c>
      <c r="Y65" s="47">
        <v>0</v>
      </c>
      <c r="Z65" s="29">
        <v>2.8045250500000001</v>
      </c>
      <c r="AA65" s="53">
        <v>0.8</v>
      </c>
      <c r="AB65" s="47">
        <v>0</v>
      </c>
      <c r="AC65" s="47">
        <v>0</v>
      </c>
      <c r="AD65" s="53">
        <v>0.246</v>
      </c>
      <c r="AE65" s="53">
        <v>3</v>
      </c>
      <c r="AF65" s="47">
        <f t="shared" si="58"/>
        <v>0</v>
      </c>
      <c r="AG65" s="47">
        <f t="shared" si="21"/>
        <v>2.8045250500000001</v>
      </c>
      <c r="AH65" s="47">
        <f t="shared" si="22"/>
        <v>0.8</v>
      </c>
      <c r="AI65" s="47">
        <f t="shared" si="23"/>
        <v>0</v>
      </c>
      <c r="AJ65" s="47">
        <f t="shared" si="24"/>
        <v>0</v>
      </c>
      <c r="AK65" s="47">
        <f t="shared" si="25"/>
        <v>0.246</v>
      </c>
      <c r="AL65" s="47">
        <f t="shared" si="26"/>
        <v>3</v>
      </c>
    </row>
    <row r="66" spans="1:38" ht="45" outlineLevel="1" x14ac:dyDescent="0.25">
      <c r="A66" s="45" t="s">
        <v>531</v>
      </c>
      <c r="B66" s="12" t="s">
        <v>450</v>
      </c>
      <c r="C66" s="4" t="s">
        <v>451</v>
      </c>
      <c r="D66" s="47">
        <v>0</v>
      </c>
      <c r="E66" s="47">
        <v>0</v>
      </c>
      <c r="F66" s="47">
        <v>0</v>
      </c>
      <c r="G66" s="47">
        <v>0</v>
      </c>
      <c r="H66" s="47">
        <v>0</v>
      </c>
      <c r="I66" s="47">
        <v>0</v>
      </c>
      <c r="J66" s="47">
        <v>0</v>
      </c>
      <c r="K66" s="47">
        <v>0</v>
      </c>
      <c r="L66" s="47">
        <v>0</v>
      </c>
      <c r="M66" s="47">
        <v>0</v>
      </c>
      <c r="N66" s="47">
        <v>0</v>
      </c>
      <c r="O66" s="47">
        <v>0</v>
      </c>
      <c r="P66" s="47">
        <v>0</v>
      </c>
      <c r="Q66" s="47">
        <v>0</v>
      </c>
      <c r="R66" s="47">
        <v>0</v>
      </c>
      <c r="S66" s="47">
        <v>0</v>
      </c>
      <c r="T66" s="47">
        <v>0</v>
      </c>
      <c r="U66" s="47">
        <v>0</v>
      </c>
      <c r="V66" s="47">
        <v>0</v>
      </c>
      <c r="W66" s="47">
        <v>0</v>
      </c>
      <c r="X66" s="47">
        <v>0</v>
      </c>
      <c r="Y66" s="47">
        <v>0</v>
      </c>
      <c r="Z66" s="29">
        <v>2.5621225083333332</v>
      </c>
      <c r="AA66" s="47">
        <v>0</v>
      </c>
      <c r="AB66" s="47">
        <v>0</v>
      </c>
      <c r="AC66" s="47">
        <v>0</v>
      </c>
      <c r="AD66" s="53">
        <v>1</v>
      </c>
      <c r="AE66" s="53">
        <v>1</v>
      </c>
      <c r="AF66" s="47">
        <f t="shared" si="58"/>
        <v>0</v>
      </c>
      <c r="AG66" s="47">
        <f t="shared" si="21"/>
        <v>2.5621225083333332</v>
      </c>
      <c r="AH66" s="47">
        <f t="shared" si="22"/>
        <v>0</v>
      </c>
      <c r="AI66" s="47">
        <f t="shared" si="23"/>
        <v>0</v>
      </c>
      <c r="AJ66" s="47">
        <f t="shared" si="24"/>
        <v>0</v>
      </c>
      <c r="AK66" s="47">
        <f t="shared" si="25"/>
        <v>1</v>
      </c>
      <c r="AL66" s="47">
        <f t="shared" si="26"/>
        <v>1</v>
      </c>
    </row>
    <row r="67" spans="1:38" ht="30" outlineLevel="1" x14ac:dyDescent="0.25">
      <c r="A67" s="45" t="s">
        <v>532</v>
      </c>
      <c r="B67" s="12" t="s">
        <v>452</v>
      </c>
      <c r="C67" s="4" t="s">
        <v>453</v>
      </c>
      <c r="D67" s="47">
        <v>0</v>
      </c>
      <c r="E67" s="47">
        <v>0</v>
      </c>
      <c r="F67" s="47">
        <v>0</v>
      </c>
      <c r="G67" s="47">
        <v>0</v>
      </c>
      <c r="H67" s="47">
        <v>0</v>
      </c>
      <c r="I67" s="47">
        <v>0</v>
      </c>
      <c r="J67" s="47">
        <v>0</v>
      </c>
      <c r="K67" s="47">
        <v>0</v>
      </c>
      <c r="L67" s="47">
        <v>0</v>
      </c>
      <c r="M67" s="47">
        <v>0</v>
      </c>
      <c r="N67" s="47">
        <v>0</v>
      </c>
      <c r="O67" s="47">
        <v>0</v>
      </c>
      <c r="P67" s="47">
        <v>0</v>
      </c>
      <c r="Q67" s="47">
        <v>0</v>
      </c>
      <c r="R67" s="47">
        <v>0</v>
      </c>
      <c r="S67" s="47">
        <v>0</v>
      </c>
      <c r="T67" s="47">
        <v>0</v>
      </c>
      <c r="U67" s="47">
        <v>0</v>
      </c>
      <c r="V67" s="47">
        <v>0</v>
      </c>
      <c r="W67" s="47">
        <v>0</v>
      </c>
      <c r="X67" s="47">
        <v>0</v>
      </c>
      <c r="Y67" s="47">
        <v>0</v>
      </c>
      <c r="Z67" s="29">
        <v>0</v>
      </c>
      <c r="AA67" s="47">
        <v>0</v>
      </c>
      <c r="AB67" s="47">
        <v>0</v>
      </c>
      <c r="AC67" s="47">
        <v>0</v>
      </c>
      <c r="AD67" s="47">
        <v>0</v>
      </c>
      <c r="AE67" s="53">
        <v>1</v>
      </c>
      <c r="AF67" s="47">
        <f t="shared" si="58"/>
        <v>0</v>
      </c>
      <c r="AG67" s="47">
        <f t="shared" si="21"/>
        <v>0</v>
      </c>
      <c r="AH67" s="47">
        <f t="shared" si="22"/>
        <v>0</v>
      </c>
      <c r="AI67" s="47">
        <f t="shared" si="23"/>
        <v>0</v>
      </c>
      <c r="AJ67" s="47">
        <f t="shared" si="24"/>
        <v>0</v>
      </c>
      <c r="AK67" s="47">
        <f t="shared" si="25"/>
        <v>0</v>
      </c>
      <c r="AL67" s="47">
        <f t="shared" si="26"/>
        <v>1</v>
      </c>
    </row>
    <row r="68" spans="1:38" ht="120" outlineLevel="1" x14ac:dyDescent="0.25">
      <c r="A68" s="45" t="s">
        <v>533</v>
      </c>
      <c r="B68" s="12" t="s">
        <v>454</v>
      </c>
      <c r="C68" s="4" t="s">
        <v>455</v>
      </c>
      <c r="D68" s="47">
        <v>0</v>
      </c>
      <c r="E68" s="47">
        <v>0</v>
      </c>
      <c r="F68" s="47">
        <v>0</v>
      </c>
      <c r="G68" s="47">
        <v>0</v>
      </c>
      <c r="H68" s="47">
        <v>0</v>
      </c>
      <c r="I68" s="47">
        <v>0</v>
      </c>
      <c r="J68" s="47">
        <v>0</v>
      </c>
      <c r="K68" s="47">
        <v>0</v>
      </c>
      <c r="L68" s="47">
        <v>0</v>
      </c>
      <c r="M68" s="47">
        <v>0</v>
      </c>
      <c r="N68" s="47">
        <v>0</v>
      </c>
      <c r="O68" s="47">
        <v>0</v>
      </c>
      <c r="P68" s="47">
        <v>0</v>
      </c>
      <c r="Q68" s="47">
        <v>0</v>
      </c>
      <c r="R68" s="47">
        <v>0</v>
      </c>
      <c r="S68" s="47">
        <v>0</v>
      </c>
      <c r="T68" s="47">
        <v>0</v>
      </c>
      <c r="U68" s="47">
        <v>0</v>
      </c>
      <c r="V68" s="47">
        <v>0</v>
      </c>
      <c r="W68" s="47">
        <v>0</v>
      </c>
      <c r="X68" s="47">
        <v>0</v>
      </c>
      <c r="Y68" s="47">
        <v>0</v>
      </c>
      <c r="Z68" s="29">
        <v>1.6583065833333333</v>
      </c>
      <c r="AA68" s="47">
        <v>0</v>
      </c>
      <c r="AB68" s="47">
        <v>0</v>
      </c>
      <c r="AC68" s="47">
        <v>0</v>
      </c>
      <c r="AD68" s="47">
        <v>0</v>
      </c>
      <c r="AE68" s="53">
        <v>1</v>
      </c>
      <c r="AF68" s="47">
        <f t="shared" si="58"/>
        <v>0</v>
      </c>
      <c r="AG68" s="47">
        <f t="shared" si="21"/>
        <v>1.6583065833333333</v>
      </c>
      <c r="AH68" s="47">
        <f t="shared" si="22"/>
        <v>0</v>
      </c>
      <c r="AI68" s="47">
        <f t="shared" si="23"/>
        <v>0</v>
      </c>
      <c r="AJ68" s="47">
        <f t="shared" si="24"/>
        <v>0</v>
      </c>
      <c r="AK68" s="47">
        <f t="shared" si="25"/>
        <v>0</v>
      </c>
      <c r="AL68" s="47">
        <f t="shared" si="26"/>
        <v>1</v>
      </c>
    </row>
    <row r="69" spans="1:38" ht="45" outlineLevel="1" x14ac:dyDescent="0.25">
      <c r="A69" s="45" t="s">
        <v>534</v>
      </c>
      <c r="B69" s="12" t="s">
        <v>456</v>
      </c>
      <c r="C69" s="4" t="s">
        <v>457</v>
      </c>
      <c r="D69" s="47">
        <v>0</v>
      </c>
      <c r="E69" s="47">
        <v>0</v>
      </c>
      <c r="F69" s="47">
        <v>0</v>
      </c>
      <c r="G69" s="47">
        <v>0</v>
      </c>
      <c r="H69" s="47">
        <v>0</v>
      </c>
      <c r="I69" s="47">
        <v>0</v>
      </c>
      <c r="J69" s="47">
        <v>0</v>
      </c>
      <c r="K69" s="47">
        <v>0</v>
      </c>
      <c r="L69" s="47">
        <v>0</v>
      </c>
      <c r="M69" s="47">
        <v>0</v>
      </c>
      <c r="N69" s="47">
        <v>0</v>
      </c>
      <c r="O69" s="47">
        <v>0</v>
      </c>
      <c r="P69" s="47">
        <v>0</v>
      </c>
      <c r="Q69" s="47">
        <v>0</v>
      </c>
      <c r="R69" s="47">
        <v>0</v>
      </c>
      <c r="S69" s="47">
        <v>0</v>
      </c>
      <c r="T69" s="47">
        <v>0</v>
      </c>
      <c r="U69" s="47">
        <v>0</v>
      </c>
      <c r="V69" s="47">
        <v>0</v>
      </c>
      <c r="W69" s="47">
        <v>0</v>
      </c>
      <c r="X69" s="47">
        <v>0</v>
      </c>
      <c r="Y69" s="47">
        <v>0</v>
      </c>
      <c r="Z69" s="29">
        <v>0.36963903333333337</v>
      </c>
      <c r="AA69" s="47">
        <v>0</v>
      </c>
      <c r="AB69" s="47">
        <v>0</v>
      </c>
      <c r="AC69" s="53">
        <v>0.16</v>
      </c>
      <c r="AD69" s="53">
        <v>0.5</v>
      </c>
      <c r="AE69" s="47">
        <v>0</v>
      </c>
      <c r="AF69" s="47">
        <f t="shared" si="58"/>
        <v>0</v>
      </c>
      <c r="AG69" s="47">
        <f t="shared" si="21"/>
        <v>0.36963903333333337</v>
      </c>
      <c r="AH69" s="47">
        <f t="shared" si="22"/>
        <v>0</v>
      </c>
      <c r="AI69" s="47">
        <f t="shared" si="23"/>
        <v>0</v>
      </c>
      <c r="AJ69" s="47">
        <f t="shared" si="24"/>
        <v>0.16</v>
      </c>
      <c r="AK69" s="47">
        <f t="shared" si="25"/>
        <v>0.5</v>
      </c>
      <c r="AL69" s="47">
        <f t="shared" si="26"/>
        <v>0</v>
      </c>
    </row>
    <row r="70" spans="1:38" ht="45" outlineLevel="1" x14ac:dyDescent="0.25">
      <c r="A70" s="45" t="s">
        <v>535</v>
      </c>
      <c r="B70" s="12" t="s">
        <v>458</v>
      </c>
      <c r="C70" s="4" t="s">
        <v>459</v>
      </c>
      <c r="D70" s="47">
        <v>0</v>
      </c>
      <c r="E70" s="47">
        <v>0</v>
      </c>
      <c r="F70" s="47">
        <v>0</v>
      </c>
      <c r="G70" s="47">
        <v>0</v>
      </c>
      <c r="H70" s="47">
        <v>0</v>
      </c>
      <c r="I70" s="47">
        <v>0</v>
      </c>
      <c r="J70" s="47">
        <v>0</v>
      </c>
      <c r="K70" s="47">
        <v>0</v>
      </c>
      <c r="L70" s="47">
        <v>0</v>
      </c>
      <c r="M70" s="47">
        <v>0</v>
      </c>
      <c r="N70" s="47">
        <v>0</v>
      </c>
      <c r="O70" s="47">
        <v>0</v>
      </c>
      <c r="P70" s="47">
        <v>0</v>
      </c>
      <c r="Q70" s="47">
        <v>0</v>
      </c>
      <c r="R70" s="47">
        <v>0</v>
      </c>
      <c r="S70" s="47">
        <v>0</v>
      </c>
      <c r="T70" s="47">
        <v>0</v>
      </c>
      <c r="U70" s="47">
        <v>0</v>
      </c>
      <c r="V70" s="47">
        <v>0</v>
      </c>
      <c r="W70" s="47">
        <v>0</v>
      </c>
      <c r="X70" s="47">
        <v>0</v>
      </c>
      <c r="Y70" s="47">
        <v>0</v>
      </c>
      <c r="Z70" s="29">
        <v>0.20079157499999997</v>
      </c>
      <c r="AA70" s="47">
        <v>0</v>
      </c>
      <c r="AB70" s="47">
        <v>0</v>
      </c>
      <c r="AC70" s="53">
        <v>0.09</v>
      </c>
      <c r="AD70" s="47">
        <v>0</v>
      </c>
      <c r="AE70" s="47">
        <v>0</v>
      </c>
      <c r="AF70" s="47">
        <f t="shared" si="58"/>
        <v>0</v>
      </c>
      <c r="AG70" s="47">
        <f t="shared" si="21"/>
        <v>0.20079157499999997</v>
      </c>
      <c r="AH70" s="47">
        <f t="shared" si="22"/>
        <v>0</v>
      </c>
      <c r="AI70" s="47">
        <f t="shared" si="23"/>
        <v>0</v>
      </c>
      <c r="AJ70" s="47">
        <f t="shared" si="24"/>
        <v>0.09</v>
      </c>
      <c r="AK70" s="47">
        <f t="shared" si="25"/>
        <v>0</v>
      </c>
      <c r="AL70" s="47">
        <f t="shared" si="26"/>
        <v>0</v>
      </c>
    </row>
    <row r="71" spans="1:38" ht="30" outlineLevel="1" x14ac:dyDescent="0.25">
      <c r="A71" s="45" t="s">
        <v>536</v>
      </c>
      <c r="B71" s="12" t="s">
        <v>460</v>
      </c>
      <c r="C71" s="4" t="s">
        <v>461</v>
      </c>
      <c r="D71" s="47">
        <v>0</v>
      </c>
      <c r="E71" s="47">
        <v>0</v>
      </c>
      <c r="F71" s="47">
        <v>0</v>
      </c>
      <c r="G71" s="47">
        <v>0</v>
      </c>
      <c r="H71" s="47">
        <v>0</v>
      </c>
      <c r="I71" s="47">
        <v>0</v>
      </c>
      <c r="J71" s="47">
        <v>0</v>
      </c>
      <c r="K71" s="47">
        <v>0</v>
      </c>
      <c r="L71" s="47">
        <v>0</v>
      </c>
      <c r="M71" s="47">
        <v>0</v>
      </c>
      <c r="N71" s="47">
        <v>0</v>
      </c>
      <c r="O71" s="47">
        <v>0</v>
      </c>
      <c r="P71" s="47">
        <v>0</v>
      </c>
      <c r="Q71" s="47">
        <v>0</v>
      </c>
      <c r="R71" s="47">
        <v>0</v>
      </c>
      <c r="S71" s="47">
        <v>0</v>
      </c>
      <c r="T71" s="47">
        <v>0</v>
      </c>
      <c r="U71" s="47">
        <v>0</v>
      </c>
      <c r="V71" s="47">
        <v>0</v>
      </c>
      <c r="W71" s="47">
        <v>0</v>
      </c>
      <c r="X71" s="47">
        <v>0</v>
      </c>
      <c r="Y71" s="47">
        <v>0</v>
      </c>
      <c r="Z71" s="29">
        <v>0.1800554</v>
      </c>
      <c r="AA71" s="47">
        <v>0</v>
      </c>
      <c r="AB71" s="47">
        <v>0</v>
      </c>
      <c r="AC71" s="47">
        <v>0</v>
      </c>
      <c r="AD71" s="47">
        <v>0</v>
      </c>
      <c r="AE71" s="53">
        <v>1</v>
      </c>
      <c r="AF71" s="47">
        <f t="shared" si="58"/>
        <v>0</v>
      </c>
      <c r="AG71" s="47">
        <f t="shared" si="21"/>
        <v>0.1800554</v>
      </c>
      <c r="AH71" s="47">
        <f t="shared" si="22"/>
        <v>0</v>
      </c>
      <c r="AI71" s="47">
        <f t="shared" si="23"/>
        <v>0</v>
      </c>
      <c r="AJ71" s="47">
        <f t="shared" si="24"/>
        <v>0</v>
      </c>
      <c r="AK71" s="47">
        <f t="shared" si="25"/>
        <v>0</v>
      </c>
      <c r="AL71" s="47">
        <f t="shared" si="26"/>
        <v>1</v>
      </c>
    </row>
    <row r="72" spans="1:38" ht="105" outlineLevel="1" x14ac:dyDescent="0.25">
      <c r="A72" s="45" t="s">
        <v>537</v>
      </c>
      <c r="B72" s="12" t="s">
        <v>462</v>
      </c>
      <c r="C72" s="4" t="s">
        <v>463</v>
      </c>
      <c r="D72" s="47">
        <v>0</v>
      </c>
      <c r="E72" s="47">
        <v>0</v>
      </c>
      <c r="F72" s="47">
        <v>0</v>
      </c>
      <c r="G72" s="47">
        <v>0</v>
      </c>
      <c r="H72" s="47">
        <v>0</v>
      </c>
      <c r="I72" s="47">
        <v>0</v>
      </c>
      <c r="J72" s="47">
        <v>0</v>
      </c>
      <c r="K72" s="47">
        <v>0</v>
      </c>
      <c r="L72" s="47">
        <v>0</v>
      </c>
      <c r="M72" s="47">
        <v>0</v>
      </c>
      <c r="N72" s="47">
        <v>0</v>
      </c>
      <c r="O72" s="47">
        <v>0</v>
      </c>
      <c r="P72" s="47">
        <v>0</v>
      </c>
      <c r="Q72" s="47">
        <v>0</v>
      </c>
      <c r="R72" s="47">
        <v>0</v>
      </c>
      <c r="S72" s="47">
        <v>0</v>
      </c>
      <c r="T72" s="47">
        <v>0</v>
      </c>
      <c r="U72" s="47">
        <v>0</v>
      </c>
      <c r="V72" s="47">
        <v>0</v>
      </c>
      <c r="W72" s="47">
        <v>0</v>
      </c>
      <c r="X72" s="47">
        <v>0</v>
      </c>
      <c r="Y72" s="47">
        <v>0</v>
      </c>
      <c r="Z72" s="29">
        <v>1.6583065833333333</v>
      </c>
      <c r="AA72" s="47">
        <v>0</v>
      </c>
      <c r="AB72" s="47">
        <v>0</v>
      </c>
      <c r="AC72" s="47">
        <v>0</v>
      </c>
      <c r="AD72" s="47">
        <v>0</v>
      </c>
      <c r="AE72" s="53">
        <v>1</v>
      </c>
      <c r="AF72" s="47">
        <f t="shared" si="58"/>
        <v>0</v>
      </c>
      <c r="AG72" s="47">
        <f t="shared" si="21"/>
        <v>1.6583065833333333</v>
      </c>
      <c r="AH72" s="47">
        <f t="shared" si="22"/>
        <v>0</v>
      </c>
      <c r="AI72" s="47">
        <f t="shared" si="23"/>
        <v>0</v>
      </c>
      <c r="AJ72" s="47">
        <f t="shared" si="24"/>
        <v>0</v>
      </c>
      <c r="AK72" s="47">
        <f t="shared" si="25"/>
        <v>0</v>
      </c>
      <c r="AL72" s="47">
        <f t="shared" si="26"/>
        <v>1</v>
      </c>
    </row>
    <row r="73" spans="1:38" ht="45" outlineLevel="1" x14ac:dyDescent="0.25">
      <c r="A73" s="45" t="s">
        <v>538</v>
      </c>
      <c r="B73" s="12" t="s">
        <v>464</v>
      </c>
      <c r="C73" s="4" t="s">
        <v>465</v>
      </c>
      <c r="D73" s="47">
        <v>0</v>
      </c>
      <c r="E73" s="47">
        <v>0</v>
      </c>
      <c r="F73" s="47">
        <v>0</v>
      </c>
      <c r="G73" s="47">
        <v>0</v>
      </c>
      <c r="H73" s="47">
        <v>0</v>
      </c>
      <c r="I73" s="47">
        <v>0</v>
      </c>
      <c r="J73" s="47">
        <v>0</v>
      </c>
      <c r="K73" s="47">
        <v>0</v>
      </c>
      <c r="L73" s="47">
        <v>0</v>
      </c>
      <c r="M73" s="47">
        <v>0</v>
      </c>
      <c r="N73" s="47">
        <v>0</v>
      </c>
      <c r="O73" s="47">
        <v>0</v>
      </c>
      <c r="P73" s="47">
        <v>0</v>
      </c>
      <c r="Q73" s="47">
        <v>0</v>
      </c>
      <c r="R73" s="47">
        <v>0</v>
      </c>
      <c r="S73" s="29">
        <v>0.1998770916666667</v>
      </c>
      <c r="T73" s="47">
        <v>0</v>
      </c>
      <c r="U73" s="47">
        <v>0</v>
      </c>
      <c r="V73" s="53">
        <v>3.5000000000000003E-2</v>
      </c>
      <c r="W73" s="47">
        <v>0</v>
      </c>
      <c r="X73" s="47">
        <v>0</v>
      </c>
      <c r="Y73" s="47">
        <v>0</v>
      </c>
      <c r="Z73" s="47">
        <v>0</v>
      </c>
      <c r="AA73" s="47">
        <v>0</v>
      </c>
      <c r="AB73" s="47">
        <v>0</v>
      </c>
      <c r="AC73" s="47">
        <v>0</v>
      </c>
      <c r="AD73" s="47">
        <v>0</v>
      </c>
      <c r="AE73" s="47">
        <v>0</v>
      </c>
      <c r="AF73" s="47">
        <f t="shared" si="58"/>
        <v>0</v>
      </c>
      <c r="AG73" s="47">
        <f t="shared" si="21"/>
        <v>0.1998770916666667</v>
      </c>
      <c r="AH73" s="47">
        <f t="shared" si="22"/>
        <v>0</v>
      </c>
      <c r="AI73" s="47">
        <f t="shared" si="23"/>
        <v>0</v>
      </c>
      <c r="AJ73" s="47">
        <f t="shared" si="24"/>
        <v>3.5000000000000003E-2</v>
      </c>
      <c r="AK73" s="47">
        <f t="shared" si="25"/>
        <v>0</v>
      </c>
      <c r="AL73" s="47">
        <f t="shared" si="26"/>
        <v>0</v>
      </c>
    </row>
    <row r="74" spans="1:38" ht="71.25" x14ac:dyDescent="0.25">
      <c r="A74" s="34" t="s">
        <v>466</v>
      </c>
      <c r="B74" s="49" t="s">
        <v>467</v>
      </c>
      <c r="C74" s="44"/>
      <c r="D74" s="43">
        <f>D75+D76</f>
        <v>0</v>
      </c>
      <c r="E74" s="43">
        <f t="shared" ref="E74:AL74" si="59">E75+E76</f>
        <v>1.4465540000000001E-2</v>
      </c>
      <c r="F74" s="43">
        <f t="shared" si="59"/>
        <v>0</v>
      </c>
      <c r="G74" s="43">
        <f t="shared" si="59"/>
        <v>0</v>
      </c>
      <c r="H74" s="43">
        <f t="shared" si="59"/>
        <v>0</v>
      </c>
      <c r="I74" s="43">
        <f t="shared" si="59"/>
        <v>0.4</v>
      </c>
      <c r="J74" s="43">
        <f t="shared" si="59"/>
        <v>1</v>
      </c>
      <c r="K74" s="43">
        <f t="shared" si="59"/>
        <v>0</v>
      </c>
      <c r="L74" s="43">
        <f t="shared" si="59"/>
        <v>0.13055986</v>
      </c>
      <c r="M74" s="43">
        <f t="shared" si="59"/>
        <v>0</v>
      </c>
      <c r="N74" s="43">
        <f t="shared" si="59"/>
        <v>0</v>
      </c>
      <c r="O74" s="43">
        <f t="shared" si="59"/>
        <v>0</v>
      </c>
      <c r="P74" s="43">
        <f t="shared" si="59"/>
        <v>0.61</v>
      </c>
      <c r="Q74" s="43">
        <f t="shared" si="59"/>
        <v>2</v>
      </c>
      <c r="R74" s="43">
        <f t="shared" si="59"/>
        <v>0</v>
      </c>
      <c r="S74" s="43">
        <f t="shared" si="59"/>
        <v>0.91946563333333331</v>
      </c>
      <c r="T74" s="43">
        <f t="shared" si="59"/>
        <v>0.5</v>
      </c>
      <c r="U74" s="43">
        <f t="shared" si="59"/>
        <v>0</v>
      </c>
      <c r="V74" s="43">
        <f t="shared" si="59"/>
        <v>0</v>
      </c>
      <c r="W74" s="43">
        <f t="shared" si="59"/>
        <v>0.78310000000000013</v>
      </c>
      <c r="X74" s="43">
        <f t="shared" si="59"/>
        <v>3</v>
      </c>
      <c r="Y74" s="43">
        <f t="shared" si="59"/>
        <v>0</v>
      </c>
      <c r="Z74" s="43">
        <f t="shared" si="59"/>
        <v>2.0344783333333334</v>
      </c>
      <c r="AA74" s="43">
        <f t="shared" si="59"/>
        <v>1.6600000000000001</v>
      </c>
      <c r="AB74" s="43">
        <f t="shared" si="59"/>
        <v>0</v>
      </c>
      <c r="AC74" s="43">
        <f t="shared" si="59"/>
        <v>0.3</v>
      </c>
      <c r="AD74" s="43">
        <f t="shared" si="59"/>
        <v>0</v>
      </c>
      <c r="AE74" s="43">
        <f t="shared" si="59"/>
        <v>3</v>
      </c>
      <c r="AF74" s="43">
        <f t="shared" si="59"/>
        <v>0</v>
      </c>
      <c r="AG74" s="43">
        <f t="shared" si="59"/>
        <v>3.0989693666666671</v>
      </c>
      <c r="AH74" s="43">
        <f t="shared" si="59"/>
        <v>2.16</v>
      </c>
      <c r="AI74" s="43">
        <f t="shared" si="59"/>
        <v>0</v>
      </c>
      <c r="AJ74" s="43">
        <f t="shared" si="59"/>
        <v>0.3</v>
      </c>
      <c r="AK74" s="43">
        <f t="shared" si="59"/>
        <v>1.7930999999999999</v>
      </c>
      <c r="AL74" s="43">
        <f t="shared" si="59"/>
        <v>9</v>
      </c>
    </row>
    <row r="75" spans="1:38" ht="57" x14ac:dyDescent="0.25">
      <c r="A75" s="34" t="s">
        <v>468</v>
      </c>
      <c r="B75" s="49" t="s">
        <v>469</v>
      </c>
      <c r="C75" s="44"/>
      <c r="D75" s="43">
        <v>0</v>
      </c>
      <c r="E75" s="43"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  <c r="K75" s="43">
        <v>0</v>
      </c>
      <c r="L75" s="43">
        <v>0</v>
      </c>
      <c r="M75" s="43">
        <v>0</v>
      </c>
      <c r="N75" s="43">
        <v>0</v>
      </c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>
        <v>0</v>
      </c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>
        <v>0</v>
      </c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</row>
    <row r="76" spans="1:38" ht="71.25" x14ac:dyDescent="0.25">
      <c r="A76" s="34" t="s">
        <v>470</v>
      </c>
      <c r="B76" s="49" t="s">
        <v>471</v>
      </c>
      <c r="C76" s="44"/>
      <c r="D76" s="43">
        <f>SUM(D77:D85)</f>
        <v>0</v>
      </c>
      <c r="E76" s="43">
        <f t="shared" ref="E76:AL76" si="60">SUM(E77:E85)</f>
        <v>1.4465540000000001E-2</v>
      </c>
      <c r="F76" s="43">
        <f t="shared" si="60"/>
        <v>0</v>
      </c>
      <c r="G76" s="43">
        <f t="shared" si="60"/>
        <v>0</v>
      </c>
      <c r="H76" s="43">
        <f t="shared" si="60"/>
        <v>0</v>
      </c>
      <c r="I76" s="43">
        <f t="shared" si="60"/>
        <v>0.4</v>
      </c>
      <c r="J76" s="43">
        <f t="shared" si="60"/>
        <v>1</v>
      </c>
      <c r="K76" s="43">
        <f t="shared" si="60"/>
        <v>0</v>
      </c>
      <c r="L76" s="43">
        <f t="shared" si="60"/>
        <v>0.13055986</v>
      </c>
      <c r="M76" s="43">
        <f t="shared" si="60"/>
        <v>0</v>
      </c>
      <c r="N76" s="43">
        <f t="shared" si="60"/>
        <v>0</v>
      </c>
      <c r="O76" s="43">
        <f t="shared" si="60"/>
        <v>0</v>
      </c>
      <c r="P76" s="43">
        <f t="shared" si="60"/>
        <v>0.61</v>
      </c>
      <c r="Q76" s="43">
        <f t="shared" si="60"/>
        <v>2</v>
      </c>
      <c r="R76" s="43">
        <f t="shared" si="60"/>
        <v>0</v>
      </c>
      <c r="S76" s="43">
        <f t="shared" si="60"/>
        <v>0.91946563333333331</v>
      </c>
      <c r="T76" s="43">
        <f t="shared" si="60"/>
        <v>0.5</v>
      </c>
      <c r="U76" s="43">
        <f t="shared" si="60"/>
        <v>0</v>
      </c>
      <c r="V76" s="43">
        <f t="shared" si="60"/>
        <v>0</v>
      </c>
      <c r="W76" s="43">
        <f t="shared" si="60"/>
        <v>0.78310000000000013</v>
      </c>
      <c r="X76" s="43">
        <f t="shared" si="60"/>
        <v>3</v>
      </c>
      <c r="Y76" s="43">
        <f t="shared" si="60"/>
        <v>0</v>
      </c>
      <c r="Z76" s="43">
        <f t="shared" si="60"/>
        <v>2.0344783333333334</v>
      </c>
      <c r="AA76" s="43">
        <f t="shared" si="60"/>
        <v>1.6600000000000001</v>
      </c>
      <c r="AB76" s="43">
        <f t="shared" si="60"/>
        <v>0</v>
      </c>
      <c r="AC76" s="43">
        <f t="shared" si="60"/>
        <v>0.3</v>
      </c>
      <c r="AD76" s="43">
        <f t="shared" si="60"/>
        <v>0</v>
      </c>
      <c r="AE76" s="43">
        <f t="shared" si="60"/>
        <v>3</v>
      </c>
      <c r="AF76" s="43">
        <f t="shared" si="60"/>
        <v>0</v>
      </c>
      <c r="AG76" s="43">
        <f>SUM(AG77:AG85)</f>
        <v>3.0989693666666671</v>
      </c>
      <c r="AH76" s="43">
        <f t="shared" si="60"/>
        <v>2.16</v>
      </c>
      <c r="AI76" s="43">
        <f t="shared" si="60"/>
        <v>0</v>
      </c>
      <c r="AJ76" s="43">
        <f t="shared" si="60"/>
        <v>0.3</v>
      </c>
      <c r="AK76" s="43">
        <f t="shared" si="60"/>
        <v>1.7930999999999999</v>
      </c>
      <c r="AL76" s="43">
        <f t="shared" si="60"/>
        <v>9</v>
      </c>
    </row>
    <row r="77" spans="1:38" ht="31.5" outlineLevel="1" x14ac:dyDescent="0.25">
      <c r="A77" s="45" t="s">
        <v>539</v>
      </c>
      <c r="B77" s="52" t="s">
        <v>472</v>
      </c>
      <c r="C77" s="46" t="s">
        <v>473</v>
      </c>
      <c r="D77" s="47">
        <v>0</v>
      </c>
      <c r="E77" s="29">
        <v>1.4465540000000001E-2</v>
      </c>
      <c r="F77" s="47">
        <v>0</v>
      </c>
      <c r="G77" s="47">
        <v>0</v>
      </c>
      <c r="H77" s="47">
        <v>0</v>
      </c>
      <c r="I77" s="53">
        <v>0.4</v>
      </c>
      <c r="J77" s="53">
        <v>1</v>
      </c>
      <c r="K77" s="47">
        <f t="shared" ref="K77" si="61">SUM(K78:K86)</f>
        <v>0</v>
      </c>
      <c r="L77" s="47">
        <v>0</v>
      </c>
      <c r="M77" s="47">
        <v>0</v>
      </c>
      <c r="N77" s="47">
        <v>0</v>
      </c>
      <c r="O77" s="47">
        <v>0</v>
      </c>
      <c r="P77" s="47">
        <v>0</v>
      </c>
      <c r="Q77" s="47">
        <v>0</v>
      </c>
      <c r="R77" s="47">
        <v>0</v>
      </c>
      <c r="S77" s="47">
        <v>0</v>
      </c>
      <c r="T77" s="47">
        <v>0</v>
      </c>
      <c r="U77" s="47">
        <v>0</v>
      </c>
      <c r="V77" s="47">
        <v>0</v>
      </c>
      <c r="W77" s="47">
        <v>0</v>
      </c>
      <c r="X77" s="47">
        <v>0</v>
      </c>
      <c r="Y77" s="47">
        <v>0</v>
      </c>
      <c r="Z77" s="47">
        <v>0</v>
      </c>
      <c r="AA77" s="47">
        <v>0</v>
      </c>
      <c r="AB77" s="47">
        <v>0</v>
      </c>
      <c r="AC77" s="47">
        <v>0</v>
      </c>
      <c r="AD77" s="47">
        <v>0</v>
      </c>
      <c r="AE77" s="47">
        <v>0</v>
      </c>
      <c r="AF77" s="47">
        <f t="shared" ref="AF77" si="62">SUM(AF78:AF86)</f>
        <v>0</v>
      </c>
      <c r="AG77" s="47">
        <f t="shared" ref="AG77:AG85" si="63">E77+L77+S77+Z77</f>
        <v>1.4465540000000001E-2</v>
      </c>
      <c r="AH77" s="47">
        <f t="shared" ref="AH77:AH85" si="64">F77+M77+T77+AA77</f>
        <v>0</v>
      </c>
      <c r="AI77" s="47">
        <f t="shared" ref="AI77:AI85" si="65">G77+N77+U77+AB77</f>
        <v>0</v>
      </c>
      <c r="AJ77" s="47">
        <f t="shared" ref="AJ77:AJ85" si="66">H77+O77+V77+AC77</f>
        <v>0</v>
      </c>
      <c r="AK77" s="47">
        <f t="shared" ref="AK77:AK85" si="67">I77+P77+W77+AD77</f>
        <v>0.4</v>
      </c>
      <c r="AL77" s="47">
        <f t="shared" ref="AL77:AL85" si="68">J77+Q77+X77+AE77</f>
        <v>1</v>
      </c>
    </row>
    <row r="78" spans="1:38" ht="47.25" outlineLevel="1" x14ac:dyDescent="0.25">
      <c r="A78" s="45" t="s">
        <v>540</v>
      </c>
      <c r="B78" s="54" t="s">
        <v>474</v>
      </c>
      <c r="C78" s="29" t="s">
        <v>475</v>
      </c>
      <c r="D78" s="47">
        <v>0</v>
      </c>
      <c r="E78" s="47">
        <v>0</v>
      </c>
      <c r="F78" s="47">
        <v>0</v>
      </c>
      <c r="G78" s="47">
        <v>0</v>
      </c>
      <c r="H78" s="47">
        <v>0</v>
      </c>
      <c r="I78" s="47">
        <v>0</v>
      </c>
      <c r="J78" s="47">
        <v>0</v>
      </c>
      <c r="K78" s="47">
        <f t="shared" ref="K78:K79" si="69">SUM(K79:K87)</f>
        <v>0</v>
      </c>
      <c r="L78" s="29">
        <v>1.4220460000000001E-2</v>
      </c>
      <c r="M78" s="47">
        <v>0</v>
      </c>
      <c r="N78" s="47">
        <v>0</v>
      </c>
      <c r="O78" s="47">
        <v>0</v>
      </c>
      <c r="P78" s="53">
        <v>0.155</v>
      </c>
      <c r="Q78" s="53">
        <v>1</v>
      </c>
      <c r="R78" s="47">
        <v>0</v>
      </c>
      <c r="S78" s="47">
        <v>0</v>
      </c>
      <c r="T78" s="47">
        <v>0</v>
      </c>
      <c r="U78" s="47">
        <v>0</v>
      </c>
      <c r="V78" s="47">
        <v>0</v>
      </c>
      <c r="W78" s="47">
        <v>0</v>
      </c>
      <c r="X78" s="47">
        <v>0</v>
      </c>
      <c r="Y78" s="47">
        <v>0</v>
      </c>
      <c r="Z78" s="47">
        <v>0</v>
      </c>
      <c r="AA78" s="47">
        <v>0</v>
      </c>
      <c r="AB78" s="47">
        <v>0</v>
      </c>
      <c r="AC78" s="47">
        <v>0</v>
      </c>
      <c r="AD78" s="47">
        <v>0</v>
      </c>
      <c r="AE78" s="47">
        <v>0</v>
      </c>
      <c r="AF78" s="47">
        <f t="shared" ref="AF78" si="70">SUM(AF79:AF87)</f>
        <v>0</v>
      </c>
      <c r="AG78" s="47">
        <f t="shared" si="63"/>
        <v>1.4220460000000001E-2</v>
      </c>
      <c r="AH78" s="47">
        <f t="shared" si="64"/>
        <v>0</v>
      </c>
      <c r="AI78" s="47">
        <f t="shared" si="65"/>
        <v>0</v>
      </c>
      <c r="AJ78" s="47">
        <f t="shared" si="66"/>
        <v>0</v>
      </c>
      <c r="AK78" s="47">
        <f t="shared" si="67"/>
        <v>0.155</v>
      </c>
      <c r="AL78" s="47">
        <f t="shared" si="68"/>
        <v>1</v>
      </c>
    </row>
    <row r="79" spans="1:38" ht="47.25" outlineLevel="1" x14ac:dyDescent="0.25">
      <c r="A79" s="45" t="s">
        <v>541</v>
      </c>
      <c r="B79" s="54" t="s">
        <v>476</v>
      </c>
      <c r="C79" s="29" t="s">
        <v>477</v>
      </c>
      <c r="D79" s="47">
        <v>0</v>
      </c>
      <c r="E79" s="47">
        <v>0</v>
      </c>
      <c r="F79" s="47">
        <v>0</v>
      </c>
      <c r="G79" s="47">
        <v>0</v>
      </c>
      <c r="H79" s="47">
        <v>0</v>
      </c>
      <c r="I79" s="47">
        <v>0</v>
      </c>
      <c r="J79" s="47">
        <v>0</v>
      </c>
      <c r="K79" s="47">
        <f t="shared" si="69"/>
        <v>0</v>
      </c>
      <c r="L79" s="29">
        <v>0.11633940000000001</v>
      </c>
      <c r="M79" s="47">
        <v>0</v>
      </c>
      <c r="N79" s="47">
        <v>0</v>
      </c>
      <c r="O79" s="47">
        <v>0</v>
      </c>
      <c r="P79" s="53">
        <v>0.45500000000000002</v>
      </c>
      <c r="Q79" s="53">
        <v>1</v>
      </c>
      <c r="R79" s="47">
        <v>0</v>
      </c>
      <c r="S79" s="47">
        <v>0</v>
      </c>
      <c r="T79" s="47">
        <v>0</v>
      </c>
      <c r="U79" s="47">
        <v>0</v>
      </c>
      <c r="V79" s="47">
        <v>0</v>
      </c>
      <c r="W79" s="47">
        <v>0</v>
      </c>
      <c r="X79" s="47">
        <v>0</v>
      </c>
      <c r="Y79" s="47">
        <v>0</v>
      </c>
      <c r="Z79" s="47">
        <v>0</v>
      </c>
      <c r="AA79" s="47">
        <v>0</v>
      </c>
      <c r="AB79" s="47">
        <v>0</v>
      </c>
      <c r="AC79" s="47">
        <v>0</v>
      </c>
      <c r="AD79" s="47">
        <v>0</v>
      </c>
      <c r="AE79" s="47">
        <v>0</v>
      </c>
      <c r="AF79" s="47">
        <f t="shared" ref="AF79" si="71">SUM(AF80:AF88)</f>
        <v>0</v>
      </c>
      <c r="AG79" s="47">
        <f t="shared" si="63"/>
        <v>0.11633940000000001</v>
      </c>
      <c r="AH79" s="47">
        <f t="shared" si="64"/>
        <v>0</v>
      </c>
      <c r="AI79" s="47">
        <f t="shared" si="65"/>
        <v>0</v>
      </c>
      <c r="AJ79" s="47">
        <f t="shared" si="66"/>
        <v>0</v>
      </c>
      <c r="AK79" s="47">
        <f t="shared" si="67"/>
        <v>0.45500000000000002</v>
      </c>
      <c r="AL79" s="47">
        <f t="shared" si="68"/>
        <v>1</v>
      </c>
    </row>
    <row r="80" spans="1:38" ht="45" outlineLevel="1" x14ac:dyDescent="0.25">
      <c r="A80" s="45" t="s">
        <v>542</v>
      </c>
      <c r="B80" s="12" t="s">
        <v>478</v>
      </c>
      <c r="C80" s="4" t="s">
        <v>479</v>
      </c>
      <c r="D80" s="47">
        <v>0</v>
      </c>
      <c r="E80" s="47">
        <v>0</v>
      </c>
      <c r="F80" s="47">
        <v>0</v>
      </c>
      <c r="G80" s="47">
        <v>0</v>
      </c>
      <c r="H80" s="47">
        <v>0</v>
      </c>
      <c r="I80" s="47">
        <v>0</v>
      </c>
      <c r="J80" s="47">
        <v>0</v>
      </c>
      <c r="K80" s="47">
        <v>0</v>
      </c>
      <c r="L80" s="47">
        <v>0</v>
      </c>
      <c r="M80" s="47">
        <v>0</v>
      </c>
      <c r="N80" s="47">
        <v>0</v>
      </c>
      <c r="O80" s="47">
        <v>0</v>
      </c>
      <c r="P80" s="47">
        <v>0</v>
      </c>
      <c r="Q80" s="47">
        <v>0</v>
      </c>
      <c r="R80" s="47">
        <v>0</v>
      </c>
      <c r="S80" s="29">
        <v>0.80833333333333335</v>
      </c>
      <c r="T80" s="53">
        <v>0.5</v>
      </c>
      <c r="U80" s="47">
        <v>0</v>
      </c>
      <c r="V80" s="47">
        <v>0</v>
      </c>
      <c r="W80" s="53">
        <v>0.2</v>
      </c>
      <c r="X80" s="53">
        <v>2</v>
      </c>
      <c r="Y80" s="47">
        <v>0</v>
      </c>
      <c r="Z80" s="47">
        <v>0</v>
      </c>
      <c r="AA80" s="47">
        <v>0</v>
      </c>
      <c r="AB80" s="47">
        <v>0</v>
      </c>
      <c r="AC80" s="47">
        <v>0</v>
      </c>
      <c r="AD80" s="47">
        <v>0</v>
      </c>
      <c r="AE80" s="47">
        <v>0</v>
      </c>
      <c r="AF80" s="47">
        <f t="shared" ref="AF80" si="72">SUM(AF81:AF89)</f>
        <v>0</v>
      </c>
      <c r="AG80" s="47">
        <f t="shared" si="63"/>
        <v>0.80833333333333335</v>
      </c>
      <c r="AH80" s="47">
        <f t="shared" si="64"/>
        <v>0.5</v>
      </c>
      <c r="AI80" s="47">
        <f t="shared" si="65"/>
        <v>0</v>
      </c>
      <c r="AJ80" s="47">
        <f t="shared" si="66"/>
        <v>0</v>
      </c>
      <c r="AK80" s="47">
        <f t="shared" si="67"/>
        <v>0.2</v>
      </c>
      <c r="AL80" s="47">
        <f t="shared" si="68"/>
        <v>2</v>
      </c>
    </row>
    <row r="81" spans="1:40" ht="30" outlineLevel="1" x14ac:dyDescent="0.25">
      <c r="A81" s="45" t="s">
        <v>543</v>
      </c>
      <c r="B81" s="12" t="s">
        <v>480</v>
      </c>
      <c r="C81" s="4" t="s">
        <v>481</v>
      </c>
      <c r="D81" s="47">
        <v>0</v>
      </c>
      <c r="E81" s="47">
        <v>0</v>
      </c>
      <c r="F81" s="47">
        <v>0</v>
      </c>
      <c r="G81" s="47">
        <v>0</v>
      </c>
      <c r="H81" s="47">
        <v>0</v>
      </c>
      <c r="I81" s="47">
        <v>0</v>
      </c>
      <c r="J81" s="47">
        <v>0</v>
      </c>
      <c r="K81" s="47">
        <v>0</v>
      </c>
      <c r="L81" s="47">
        <v>0</v>
      </c>
      <c r="M81" s="47">
        <v>0</v>
      </c>
      <c r="N81" s="47">
        <v>0</v>
      </c>
      <c r="O81" s="47">
        <v>0</v>
      </c>
      <c r="P81" s="47">
        <v>0</v>
      </c>
      <c r="Q81" s="47">
        <v>0</v>
      </c>
      <c r="R81" s="47">
        <v>0</v>
      </c>
      <c r="S81" s="29">
        <v>1.3333333333333334E-2</v>
      </c>
      <c r="T81" s="47">
        <v>0</v>
      </c>
      <c r="U81" s="47">
        <v>0</v>
      </c>
      <c r="V81" s="47">
        <v>0</v>
      </c>
      <c r="W81" s="53">
        <v>0.58310000000000006</v>
      </c>
      <c r="X81" s="47">
        <v>0</v>
      </c>
      <c r="Y81" s="47">
        <v>0</v>
      </c>
      <c r="Z81" s="47">
        <v>0</v>
      </c>
      <c r="AA81" s="47">
        <v>0</v>
      </c>
      <c r="AB81" s="47">
        <v>0</v>
      </c>
      <c r="AC81" s="47">
        <v>0</v>
      </c>
      <c r="AD81" s="47">
        <v>0</v>
      </c>
      <c r="AE81" s="47">
        <v>0</v>
      </c>
      <c r="AF81" s="47">
        <f t="shared" ref="AF81" si="73">SUM(AF82:AF90)</f>
        <v>0</v>
      </c>
      <c r="AG81" s="47">
        <f t="shared" si="63"/>
        <v>1.3333333333333334E-2</v>
      </c>
      <c r="AH81" s="47">
        <f t="shared" si="64"/>
        <v>0</v>
      </c>
      <c r="AI81" s="47">
        <f t="shared" si="65"/>
        <v>0</v>
      </c>
      <c r="AJ81" s="47">
        <f t="shared" si="66"/>
        <v>0</v>
      </c>
      <c r="AK81" s="47">
        <f t="shared" si="67"/>
        <v>0.58310000000000006</v>
      </c>
      <c r="AL81" s="47">
        <f t="shared" si="68"/>
        <v>0</v>
      </c>
    </row>
    <row r="82" spans="1:40" ht="45" outlineLevel="1" x14ac:dyDescent="0.25">
      <c r="A82" s="45" t="s">
        <v>544</v>
      </c>
      <c r="B82" s="12" t="s">
        <v>482</v>
      </c>
      <c r="C82" s="4" t="s">
        <v>483</v>
      </c>
      <c r="D82" s="47">
        <v>0</v>
      </c>
      <c r="E82" s="47">
        <v>0</v>
      </c>
      <c r="F82" s="47">
        <v>0</v>
      </c>
      <c r="G82" s="47">
        <v>0</v>
      </c>
      <c r="H82" s="47">
        <v>0</v>
      </c>
      <c r="I82" s="47">
        <v>0</v>
      </c>
      <c r="J82" s="47">
        <v>0</v>
      </c>
      <c r="K82" s="47">
        <v>0</v>
      </c>
      <c r="L82" s="47">
        <v>0</v>
      </c>
      <c r="M82" s="47">
        <v>0</v>
      </c>
      <c r="N82" s="47">
        <v>0</v>
      </c>
      <c r="O82" s="47">
        <v>0</v>
      </c>
      <c r="P82" s="47">
        <v>0</v>
      </c>
      <c r="Q82" s="47">
        <v>0</v>
      </c>
      <c r="R82" s="47">
        <v>0</v>
      </c>
      <c r="S82" s="29">
        <v>9.7798966666666667E-2</v>
      </c>
      <c r="T82" s="47">
        <v>0</v>
      </c>
      <c r="U82" s="47">
        <v>0</v>
      </c>
      <c r="V82" s="47">
        <v>0</v>
      </c>
      <c r="W82" s="47">
        <v>0</v>
      </c>
      <c r="X82" s="53">
        <v>1</v>
      </c>
      <c r="Y82" s="47">
        <v>0</v>
      </c>
      <c r="Z82" s="47">
        <v>0</v>
      </c>
      <c r="AA82" s="47">
        <v>0</v>
      </c>
      <c r="AB82" s="47">
        <v>0</v>
      </c>
      <c r="AC82" s="47">
        <v>0</v>
      </c>
      <c r="AD82" s="47">
        <v>0</v>
      </c>
      <c r="AE82" s="47">
        <v>0</v>
      </c>
      <c r="AF82" s="47">
        <f t="shared" ref="AF82" si="74">SUM(AF83:AF91)</f>
        <v>0</v>
      </c>
      <c r="AG82" s="47">
        <f t="shared" si="63"/>
        <v>9.7798966666666667E-2</v>
      </c>
      <c r="AH82" s="47">
        <f t="shared" si="64"/>
        <v>0</v>
      </c>
      <c r="AI82" s="47">
        <f t="shared" si="65"/>
        <v>0</v>
      </c>
      <c r="AJ82" s="47">
        <f t="shared" si="66"/>
        <v>0</v>
      </c>
      <c r="AK82" s="47">
        <f t="shared" si="67"/>
        <v>0</v>
      </c>
      <c r="AL82" s="47">
        <f t="shared" si="68"/>
        <v>1</v>
      </c>
    </row>
    <row r="83" spans="1:40" ht="75" outlineLevel="1" x14ac:dyDescent="0.25">
      <c r="A83" s="45" t="s">
        <v>545</v>
      </c>
      <c r="B83" s="12" t="s">
        <v>484</v>
      </c>
      <c r="C83" s="4" t="s">
        <v>485</v>
      </c>
      <c r="D83" s="47">
        <v>0</v>
      </c>
      <c r="E83" s="47">
        <v>0</v>
      </c>
      <c r="F83" s="47">
        <v>0</v>
      </c>
      <c r="G83" s="47">
        <v>0</v>
      </c>
      <c r="H83" s="47">
        <v>0</v>
      </c>
      <c r="I83" s="47">
        <v>0</v>
      </c>
      <c r="J83" s="47">
        <v>0</v>
      </c>
      <c r="K83" s="47">
        <v>0</v>
      </c>
      <c r="L83" s="47">
        <v>0</v>
      </c>
      <c r="M83" s="47">
        <v>0</v>
      </c>
      <c r="N83" s="47">
        <v>0</v>
      </c>
      <c r="O83" s="47">
        <v>0</v>
      </c>
      <c r="P83" s="47">
        <v>0</v>
      </c>
      <c r="Q83" s="47">
        <v>0</v>
      </c>
      <c r="R83" s="47">
        <v>0</v>
      </c>
      <c r="S83" s="47">
        <v>0</v>
      </c>
      <c r="T83" s="47">
        <v>0</v>
      </c>
      <c r="U83" s="47">
        <v>0</v>
      </c>
      <c r="V83" s="47">
        <v>0</v>
      </c>
      <c r="W83" s="47">
        <v>0</v>
      </c>
      <c r="X83" s="47">
        <v>0</v>
      </c>
      <c r="Y83" s="47">
        <v>0</v>
      </c>
      <c r="Z83" s="29">
        <v>1.3615125000000001</v>
      </c>
      <c r="AA83" s="53">
        <v>1.26</v>
      </c>
      <c r="AB83" s="47">
        <v>0</v>
      </c>
      <c r="AC83" s="47">
        <v>0</v>
      </c>
      <c r="AD83" s="47">
        <v>0</v>
      </c>
      <c r="AE83" s="53">
        <v>2</v>
      </c>
      <c r="AF83" s="47">
        <f t="shared" ref="AF83" si="75">SUM(AF84:AF92)</f>
        <v>0</v>
      </c>
      <c r="AG83" s="47">
        <f t="shared" si="63"/>
        <v>1.3615125000000001</v>
      </c>
      <c r="AH83" s="47">
        <f t="shared" si="64"/>
        <v>1.26</v>
      </c>
      <c r="AI83" s="47">
        <f t="shared" si="65"/>
        <v>0</v>
      </c>
      <c r="AJ83" s="47">
        <f t="shared" si="66"/>
        <v>0</v>
      </c>
      <c r="AK83" s="47">
        <f t="shared" si="67"/>
        <v>0</v>
      </c>
      <c r="AL83" s="47">
        <f t="shared" si="68"/>
        <v>2</v>
      </c>
    </row>
    <row r="84" spans="1:40" ht="30" outlineLevel="1" x14ac:dyDescent="0.25">
      <c r="A84" s="45" t="s">
        <v>546</v>
      </c>
      <c r="B84" s="12" t="s">
        <v>486</v>
      </c>
      <c r="C84" s="4" t="s">
        <v>487</v>
      </c>
      <c r="D84" s="47">
        <v>0</v>
      </c>
      <c r="E84" s="47">
        <v>0</v>
      </c>
      <c r="F84" s="47">
        <v>0</v>
      </c>
      <c r="G84" s="47">
        <v>0</v>
      </c>
      <c r="H84" s="47">
        <v>0</v>
      </c>
      <c r="I84" s="47">
        <v>0</v>
      </c>
      <c r="J84" s="47">
        <v>0</v>
      </c>
      <c r="K84" s="47">
        <v>0</v>
      </c>
      <c r="L84" s="47">
        <v>0</v>
      </c>
      <c r="M84" s="47">
        <v>0</v>
      </c>
      <c r="N84" s="47">
        <v>0</v>
      </c>
      <c r="O84" s="47">
        <v>0</v>
      </c>
      <c r="P84" s="47">
        <v>0</v>
      </c>
      <c r="Q84" s="47">
        <v>0</v>
      </c>
      <c r="R84" s="47">
        <v>0</v>
      </c>
      <c r="S84" s="47">
        <v>0</v>
      </c>
      <c r="T84" s="47">
        <v>0</v>
      </c>
      <c r="U84" s="47">
        <v>0</v>
      </c>
      <c r="V84" s="47">
        <v>0</v>
      </c>
      <c r="W84" s="47">
        <v>0</v>
      </c>
      <c r="X84" s="47">
        <v>0</v>
      </c>
      <c r="Y84" s="47">
        <v>0</v>
      </c>
      <c r="Z84" s="29">
        <v>0.48833333333333334</v>
      </c>
      <c r="AA84" s="53">
        <v>0.4</v>
      </c>
      <c r="AB84" s="47">
        <v>0</v>
      </c>
      <c r="AC84" s="47">
        <v>0</v>
      </c>
      <c r="AD84" s="47">
        <v>0</v>
      </c>
      <c r="AE84" s="53">
        <v>1</v>
      </c>
      <c r="AF84" s="47">
        <f t="shared" ref="AF84" si="76">SUM(AF85:AF93)</f>
        <v>0</v>
      </c>
      <c r="AG84" s="47">
        <f t="shared" si="63"/>
        <v>0.48833333333333334</v>
      </c>
      <c r="AH84" s="47">
        <f t="shared" si="64"/>
        <v>0.4</v>
      </c>
      <c r="AI84" s="47">
        <f t="shared" si="65"/>
        <v>0</v>
      </c>
      <c r="AJ84" s="47">
        <f t="shared" si="66"/>
        <v>0</v>
      </c>
      <c r="AK84" s="47">
        <f t="shared" si="67"/>
        <v>0</v>
      </c>
      <c r="AL84" s="47">
        <f t="shared" si="68"/>
        <v>1</v>
      </c>
    </row>
    <row r="85" spans="1:40" ht="45" outlineLevel="1" x14ac:dyDescent="0.25">
      <c r="A85" s="45" t="s">
        <v>547</v>
      </c>
      <c r="B85" s="12" t="s">
        <v>488</v>
      </c>
      <c r="C85" s="4" t="s">
        <v>489</v>
      </c>
      <c r="D85" s="47">
        <v>0</v>
      </c>
      <c r="E85" s="47">
        <v>0</v>
      </c>
      <c r="F85" s="47">
        <v>0</v>
      </c>
      <c r="G85" s="47">
        <v>0</v>
      </c>
      <c r="H85" s="47">
        <v>0</v>
      </c>
      <c r="I85" s="47">
        <v>0</v>
      </c>
      <c r="J85" s="47">
        <v>0</v>
      </c>
      <c r="K85" s="47">
        <v>0</v>
      </c>
      <c r="L85" s="47">
        <v>0</v>
      </c>
      <c r="M85" s="47">
        <v>0</v>
      </c>
      <c r="N85" s="47">
        <v>0</v>
      </c>
      <c r="O85" s="47">
        <v>0</v>
      </c>
      <c r="P85" s="47">
        <v>0</v>
      </c>
      <c r="Q85" s="47">
        <v>0</v>
      </c>
      <c r="R85" s="47">
        <v>0</v>
      </c>
      <c r="S85" s="47">
        <v>0</v>
      </c>
      <c r="T85" s="47">
        <v>0</v>
      </c>
      <c r="U85" s="47">
        <v>0</v>
      </c>
      <c r="V85" s="47">
        <v>0</v>
      </c>
      <c r="W85" s="47">
        <v>0</v>
      </c>
      <c r="X85" s="47">
        <v>0</v>
      </c>
      <c r="Y85" s="47">
        <v>0</v>
      </c>
      <c r="Z85" s="29">
        <v>0.1846325</v>
      </c>
      <c r="AA85" s="47">
        <v>0</v>
      </c>
      <c r="AB85" s="47">
        <v>0</v>
      </c>
      <c r="AC85" s="53">
        <v>0.3</v>
      </c>
      <c r="AD85" s="47">
        <v>0</v>
      </c>
      <c r="AE85" s="47">
        <v>0</v>
      </c>
      <c r="AF85" s="47">
        <f t="shared" ref="AF85" si="77">SUM(AF86:AF94)</f>
        <v>0</v>
      </c>
      <c r="AG85" s="47">
        <f t="shared" si="63"/>
        <v>0.1846325</v>
      </c>
      <c r="AH85" s="47">
        <f t="shared" si="64"/>
        <v>0</v>
      </c>
      <c r="AI85" s="47">
        <f t="shared" si="65"/>
        <v>0</v>
      </c>
      <c r="AJ85" s="47">
        <f t="shared" si="66"/>
        <v>0.3</v>
      </c>
      <c r="AK85" s="47">
        <f t="shared" si="67"/>
        <v>0</v>
      </c>
      <c r="AL85" s="47">
        <f t="shared" si="68"/>
        <v>0</v>
      </c>
    </row>
    <row r="86" spans="1:40" ht="28.5" x14ac:dyDescent="0.25">
      <c r="A86" s="24" t="s">
        <v>52</v>
      </c>
      <c r="B86" s="25" t="s">
        <v>53</v>
      </c>
      <c r="C86" s="26" t="s">
        <v>63</v>
      </c>
      <c r="D86" s="28">
        <v>0</v>
      </c>
      <c r="E86" s="28">
        <f t="shared" ref="E86:J86" si="78">SUM(E87,E121,E154)</f>
        <v>4.2640000000000002</v>
      </c>
      <c r="F86" s="28">
        <f t="shared" si="78"/>
        <v>0.25</v>
      </c>
      <c r="G86" s="28">
        <f t="shared" si="78"/>
        <v>0</v>
      </c>
      <c r="H86" s="28">
        <f t="shared" si="78"/>
        <v>0</v>
      </c>
      <c r="I86" s="28">
        <f t="shared" si="78"/>
        <v>0</v>
      </c>
      <c r="J86" s="28">
        <f t="shared" si="78"/>
        <v>5</v>
      </c>
      <c r="K86" s="28">
        <v>0</v>
      </c>
      <c r="L86" s="28">
        <f t="shared" ref="L86:Q86" si="79">SUM(L87,L121,L154)</f>
        <v>30.305</v>
      </c>
      <c r="M86" s="28">
        <f t="shared" si="79"/>
        <v>1.7600000000000002</v>
      </c>
      <c r="N86" s="28">
        <f t="shared" si="79"/>
        <v>0</v>
      </c>
      <c r="O86" s="28">
        <f t="shared" si="79"/>
        <v>30.782999999999998</v>
      </c>
      <c r="P86" s="28">
        <f t="shared" si="79"/>
        <v>0</v>
      </c>
      <c r="Q86" s="28">
        <f t="shared" si="79"/>
        <v>16</v>
      </c>
      <c r="R86" s="28">
        <v>0</v>
      </c>
      <c r="S86" s="28">
        <f t="shared" ref="S86:X86" si="80">SUM(S87,S121,S154)</f>
        <v>41.738</v>
      </c>
      <c r="T86" s="28">
        <f t="shared" si="80"/>
        <v>0.1</v>
      </c>
      <c r="U86" s="28">
        <f t="shared" si="80"/>
        <v>0</v>
      </c>
      <c r="V86" s="28">
        <f t="shared" si="80"/>
        <v>33.271000000000001</v>
      </c>
      <c r="W86" s="28">
        <f t="shared" si="80"/>
        <v>0</v>
      </c>
      <c r="X86" s="28">
        <f t="shared" si="80"/>
        <v>28</v>
      </c>
      <c r="Y86" s="28">
        <v>0</v>
      </c>
      <c r="Z86" s="28">
        <f t="shared" ref="Z86:AE86" si="81">SUM(Z87,Z121,Z154)</f>
        <v>2.5910000000000002</v>
      </c>
      <c r="AA86" s="28">
        <f t="shared" si="81"/>
        <v>0.4</v>
      </c>
      <c r="AB86" s="28">
        <f t="shared" si="81"/>
        <v>0</v>
      </c>
      <c r="AC86" s="28">
        <f t="shared" si="81"/>
        <v>0</v>
      </c>
      <c r="AD86" s="28">
        <f t="shared" si="81"/>
        <v>0</v>
      </c>
      <c r="AE86" s="28">
        <f t="shared" si="81"/>
        <v>4</v>
      </c>
      <c r="AF86" s="28">
        <v>0</v>
      </c>
      <c r="AG86" s="28">
        <f t="shared" ref="AG86:AL86" si="82">SUM(AG87,AG121,AG154)</f>
        <v>78.89800000000001</v>
      </c>
      <c r="AH86" s="28">
        <f t="shared" si="82"/>
        <v>2.5100000000000002</v>
      </c>
      <c r="AI86" s="28">
        <f t="shared" si="82"/>
        <v>0</v>
      </c>
      <c r="AJ86" s="28">
        <f t="shared" si="82"/>
        <v>64.054000000000002</v>
      </c>
      <c r="AK86" s="28">
        <f t="shared" si="82"/>
        <v>0</v>
      </c>
      <c r="AL86" s="28">
        <f t="shared" si="82"/>
        <v>53</v>
      </c>
    </row>
    <row r="87" spans="1:40" ht="57" x14ac:dyDescent="0.25">
      <c r="A87" s="24" t="s">
        <v>74</v>
      </c>
      <c r="B87" s="25" t="s">
        <v>75</v>
      </c>
      <c r="C87" s="26" t="s">
        <v>63</v>
      </c>
      <c r="D87" s="28">
        <v>0</v>
      </c>
      <c r="E87" s="28">
        <f t="shared" ref="E87:J87" si="83">SUM(E88,E108)</f>
        <v>4.2640000000000002</v>
      </c>
      <c r="F87" s="28">
        <f t="shared" si="83"/>
        <v>0.25</v>
      </c>
      <c r="G87" s="28">
        <f t="shared" si="83"/>
        <v>0</v>
      </c>
      <c r="H87" s="28">
        <f t="shared" si="83"/>
        <v>0</v>
      </c>
      <c r="I87" s="28">
        <f t="shared" si="83"/>
        <v>0</v>
      </c>
      <c r="J87" s="28">
        <f t="shared" si="83"/>
        <v>5</v>
      </c>
      <c r="K87" s="28">
        <v>0</v>
      </c>
      <c r="L87" s="28">
        <f t="shared" ref="L87:Q87" si="84">SUM(L88,L108)</f>
        <v>10.338000000000001</v>
      </c>
      <c r="M87" s="28">
        <f t="shared" si="84"/>
        <v>1.7600000000000002</v>
      </c>
      <c r="N87" s="28">
        <f t="shared" si="84"/>
        <v>0</v>
      </c>
      <c r="O87" s="28">
        <f t="shared" si="84"/>
        <v>0</v>
      </c>
      <c r="P87" s="28">
        <f t="shared" si="84"/>
        <v>0</v>
      </c>
      <c r="Q87" s="28">
        <f t="shared" si="84"/>
        <v>16</v>
      </c>
      <c r="R87" s="28">
        <v>0</v>
      </c>
      <c r="S87" s="28">
        <f t="shared" ref="S87:X87" si="85">SUM(S88,S108)</f>
        <v>15.497999999999999</v>
      </c>
      <c r="T87" s="28">
        <f t="shared" si="85"/>
        <v>0.1</v>
      </c>
      <c r="U87" s="28">
        <f t="shared" si="85"/>
        <v>0</v>
      </c>
      <c r="V87" s="28">
        <f t="shared" si="85"/>
        <v>0</v>
      </c>
      <c r="W87" s="28">
        <f t="shared" si="85"/>
        <v>0</v>
      </c>
      <c r="X87" s="28">
        <f t="shared" si="85"/>
        <v>28</v>
      </c>
      <c r="Y87" s="28">
        <v>0</v>
      </c>
      <c r="Z87" s="28">
        <f t="shared" ref="Z87:AE87" si="86">SUM(Z88,Z108)</f>
        <v>1.4419999999999999</v>
      </c>
      <c r="AA87" s="28">
        <f t="shared" si="86"/>
        <v>0.4</v>
      </c>
      <c r="AB87" s="28">
        <f t="shared" si="86"/>
        <v>0</v>
      </c>
      <c r="AC87" s="28">
        <f t="shared" si="86"/>
        <v>0</v>
      </c>
      <c r="AD87" s="28">
        <f t="shared" si="86"/>
        <v>0</v>
      </c>
      <c r="AE87" s="28">
        <f t="shared" si="86"/>
        <v>2</v>
      </c>
      <c r="AF87" s="28">
        <v>0</v>
      </c>
      <c r="AG87" s="28">
        <f t="shared" ref="AG87:AL87" si="87">SUM(AG88,AG108)</f>
        <v>31.541999999999998</v>
      </c>
      <c r="AH87" s="28">
        <f t="shared" si="87"/>
        <v>2.5100000000000002</v>
      </c>
      <c r="AI87" s="28">
        <f t="shared" si="87"/>
        <v>0</v>
      </c>
      <c r="AJ87" s="28">
        <f t="shared" si="87"/>
        <v>0</v>
      </c>
      <c r="AK87" s="28">
        <f t="shared" si="87"/>
        <v>0</v>
      </c>
      <c r="AL87" s="28">
        <f t="shared" si="87"/>
        <v>51</v>
      </c>
    </row>
    <row r="88" spans="1:40" ht="28.5" x14ac:dyDescent="0.25">
      <c r="A88" s="24" t="s">
        <v>76</v>
      </c>
      <c r="B88" s="25" t="s">
        <v>77</v>
      </c>
      <c r="C88" s="26" t="s">
        <v>63</v>
      </c>
      <c r="D88" s="28">
        <v>0</v>
      </c>
      <c r="E88" s="28">
        <f t="shared" ref="E88:J88" si="88">SUM(E89:E107)</f>
        <v>0.45700000000000002</v>
      </c>
      <c r="F88" s="28">
        <f t="shared" si="88"/>
        <v>0.25</v>
      </c>
      <c r="G88" s="28">
        <f t="shared" si="88"/>
        <v>0</v>
      </c>
      <c r="H88" s="28">
        <f t="shared" si="88"/>
        <v>0</v>
      </c>
      <c r="I88" s="28">
        <f t="shared" si="88"/>
        <v>0</v>
      </c>
      <c r="J88" s="28">
        <f t="shared" si="88"/>
        <v>1</v>
      </c>
      <c r="K88" s="28">
        <v>0</v>
      </c>
      <c r="L88" s="28">
        <f t="shared" ref="L88:Q88" si="89">SUM(L89:L107)</f>
        <v>6.0600000000000005</v>
      </c>
      <c r="M88" s="28">
        <f t="shared" si="89"/>
        <v>1.7600000000000002</v>
      </c>
      <c r="N88" s="28">
        <f t="shared" si="89"/>
        <v>0</v>
      </c>
      <c r="O88" s="28">
        <f t="shared" si="89"/>
        <v>0</v>
      </c>
      <c r="P88" s="28">
        <f t="shared" si="89"/>
        <v>0</v>
      </c>
      <c r="Q88" s="28">
        <f t="shared" si="89"/>
        <v>11</v>
      </c>
      <c r="R88" s="28">
        <v>0</v>
      </c>
      <c r="S88" s="28">
        <f t="shared" ref="S88:X88" si="90">SUM(S89:S107)</f>
        <v>3.1819999999999999</v>
      </c>
      <c r="T88" s="28">
        <f t="shared" si="90"/>
        <v>0.1</v>
      </c>
      <c r="U88" s="28">
        <f t="shared" si="90"/>
        <v>0</v>
      </c>
      <c r="V88" s="28">
        <f t="shared" si="90"/>
        <v>0</v>
      </c>
      <c r="W88" s="28">
        <f t="shared" si="90"/>
        <v>0</v>
      </c>
      <c r="X88" s="28">
        <f t="shared" si="90"/>
        <v>13</v>
      </c>
      <c r="Y88" s="28">
        <v>0</v>
      </c>
      <c r="Z88" s="28">
        <f t="shared" ref="Z88:AE88" si="91">SUM(Z89:Z107)</f>
        <v>0.57599999999999996</v>
      </c>
      <c r="AA88" s="28">
        <f t="shared" si="91"/>
        <v>0.4</v>
      </c>
      <c r="AB88" s="28">
        <f t="shared" si="91"/>
        <v>0</v>
      </c>
      <c r="AC88" s="28">
        <f t="shared" si="91"/>
        <v>0</v>
      </c>
      <c r="AD88" s="28">
        <f t="shared" si="91"/>
        <v>0</v>
      </c>
      <c r="AE88" s="28">
        <f t="shared" si="91"/>
        <v>1</v>
      </c>
      <c r="AF88" s="28">
        <v>0</v>
      </c>
      <c r="AG88" s="28">
        <f t="shared" ref="AG88:AL88" si="92">SUM(AG89:AG107)</f>
        <v>10.275000000000002</v>
      </c>
      <c r="AH88" s="28">
        <f t="shared" si="92"/>
        <v>2.5100000000000002</v>
      </c>
      <c r="AI88" s="28">
        <f t="shared" si="92"/>
        <v>0</v>
      </c>
      <c r="AJ88" s="28">
        <f t="shared" si="92"/>
        <v>0</v>
      </c>
      <c r="AK88" s="28">
        <f t="shared" si="92"/>
        <v>0</v>
      </c>
      <c r="AL88" s="28">
        <f t="shared" si="92"/>
        <v>26</v>
      </c>
    </row>
    <row r="89" spans="1:40" ht="30" x14ac:dyDescent="0.25">
      <c r="A89" s="9" t="s">
        <v>78</v>
      </c>
      <c r="B89" s="10" t="s">
        <v>146</v>
      </c>
      <c r="C89" s="11" t="s">
        <v>147</v>
      </c>
      <c r="D89" s="29">
        <v>0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0</v>
      </c>
      <c r="L89" s="30">
        <v>0.49</v>
      </c>
      <c r="M89" s="29">
        <v>0</v>
      </c>
      <c r="N89" s="29">
        <v>0</v>
      </c>
      <c r="O89" s="29">
        <v>0</v>
      </c>
      <c r="P89" s="29">
        <v>0</v>
      </c>
      <c r="Q89" s="29">
        <v>1</v>
      </c>
      <c r="R89" s="29">
        <v>0</v>
      </c>
      <c r="S89" s="29">
        <v>0</v>
      </c>
      <c r="T89" s="29">
        <v>0</v>
      </c>
      <c r="U89" s="29">
        <v>0</v>
      </c>
      <c r="V89" s="29">
        <v>0</v>
      </c>
      <c r="W89" s="29">
        <v>0</v>
      </c>
      <c r="X89" s="29">
        <v>0</v>
      </c>
      <c r="Y89" s="29">
        <v>0</v>
      </c>
      <c r="Z89" s="29">
        <v>0</v>
      </c>
      <c r="AA89" s="29">
        <v>0</v>
      </c>
      <c r="AB89" s="29">
        <v>0</v>
      </c>
      <c r="AC89" s="29">
        <v>0</v>
      </c>
      <c r="AD89" s="29">
        <v>0</v>
      </c>
      <c r="AE89" s="29">
        <v>0</v>
      </c>
      <c r="AF89" s="29">
        <v>0</v>
      </c>
      <c r="AG89" s="31">
        <f>SUM(E89,L89,S89,Z89)</f>
        <v>0.49</v>
      </c>
      <c r="AH89" s="31">
        <f>SUM(F89,M89,T89,AA89)</f>
        <v>0</v>
      </c>
      <c r="AI89" s="31">
        <f t="shared" ref="AI89:AL89" si="93">SUM(G89,N89,U89,AB89)</f>
        <v>0</v>
      </c>
      <c r="AJ89" s="31">
        <f t="shared" si="93"/>
        <v>0</v>
      </c>
      <c r="AK89" s="31">
        <f t="shared" si="93"/>
        <v>0</v>
      </c>
      <c r="AL89" s="31">
        <f t="shared" si="93"/>
        <v>1</v>
      </c>
      <c r="AN89" s="7"/>
    </row>
    <row r="90" spans="1:40" ht="30" x14ac:dyDescent="0.25">
      <c r="A90" s="9" t="s">
        <v>79</v>
      </c>
      <c r="B90" s="10" t="s">
        <v>148</v>
      </c>
      <c r="C90" s="11" t="s">
        <v>149</v>
      </c>
      <c r="D90" s="29">
        <v>0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0</v>
      </c>
      <c r="L90" s="29">
        <v>0</v>
      </c>
      <c r="M90" s="29">
        <v>0</v>
      </c>
      <c r="N90" s="29">
        <v>0</v>
      </c>
      <c r="O90" s="29">
        <v>0</v>
      </c>
      <c r="P90" s="29">
        <v>0</v>
      </c>
      <c r="Q90" s="29">
        <v>0</v>
      </c>
      <c r="R90" s="29">
        <v>0</v>
      </c>
      <c r="S90" s="30">
        <v>0.6</v>
      </c>
      <c r="T90" s="29">
        <v>0</v>
      </c>
      <c r="U90" s="29">
        <v>0</v>
      </c>
      <c r="V90" s="29">
        <v>0</v>
      </c>
      <c r="W90" s="29">
        <v>0</v>
      </c>
      <c r="X90" s="29">
        <v>8</v>
      </c>
      <c r="Y90" s="29">
        <v>0</v>
      </c>
      <c r="Z90" s="29">
        <v>0</v>
      </c>
      <c r="AA90" s="29">
        <v>0</v>
      </c>
      <c r="AB90" s="29">
        <v>0</v>
      </c>
      <c r="AC90" s="29">
        <v>0</v>
      </c>
      <c r="AD90" s="29">
        <v>0</v>
      </c>
      <c r="AE90" s="29">
        <v>0</v>
      </c>
      <c r="AF90" s="29">
        <v>0</v>
      </c>
      <c r="AG90" s="31">
        <f>SUM(E90,L90,S90,Z90)</f>
        <v>0.6</v>
      </c>
      <c r="AH90" s="31">
        <f t="shared" ref="AH90:AH95" si="94">SUM(F90,M90,T90,AA90)</f>
        <v>0</v>
      </c>
      <c r="AI90" s="31">
        <f t="shared" ref="AI90:AI95" si="95">SUM(G90,N90,U90,AB90)</f>
        <v>0</v>
      </c>
      <c r="AJ90" s="31">
        <f t="shared" ref="AJ90:AJ95" si="96">SUM(H90,O90,V90,AC90)</f>
        <v>0</v>
      </c>
      <c r="AK90" s="31">
        <f t="shared" ref="AK90:AK95" si="97">SUM(I90,P90,W90,AD90)</f>
        <v>0</v>
      </c>
      <c r="AL90" s="31">
        <f t="shared" ref="AL90:AL95" si="98">SUM(J90,Q90,X90,AE90)</f>
        <v>8</v>
      </c>
      <c r="AN90" s="7"/>
    </row>
    <row r="91" spans="1:40" ht="30" x14ac:dyDescent="0.25">
      <c r="A91" s="9" t="s">
        <v>80</v>
      </c>
      <c r="B91" s="10" t="s">
        <v>150</v>
      </c>
      <c r="C91" s="11" t="s">
        <v>151</v>
      </c>
      <c r="D91" s="29">
        <v>0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0</v>
      </c>
      <c r="L91" s="29">
        <v>0</v>
      </c>
      <c r="M91" s="29">
        <v>0</v>
      </c>
      <c r="N91" s="29">
        <v>0</v>
      </c>
      <c r="O91" s="29">
        <v>0</v>
      </c>
      <c r="P91" s="29">
        <v>0</v>
      </c>
      <c r="Q91" s="29">
        <v>0</v>
      </c>
      <c r="R91" s="29">
        <v>0</v>
      </c>
      <c r="S91" s="30">
        <v>0.49</v>
      </c>
      <c r="T91" s="29">
        <v>0</v>
      </c>
      <c r="U91" s="29">
        <v>0</v>
      </c>
      <c r="V91" s="29">
        <v>0</v>
      </c>
      <c r="W91" s="29">
        <v>0</v>
      </c>
      <c r="X91" s="29">
        <v>1</v>
      </c>
      <c r="Y91" s="29">
        <v>0</v>
      </c>
      <c r="Z91" s="29">
        <v>0</v>
      </c>
      <c r="AA91" s="29">
        <v>0</v>
      </c>
      <c r="AB91" s="29">
        <v>0</v>
      </c>
      <c r="AC91" s="29">
        <v>0</v>
      </c>
      <c r="AD91" s="29">
        <v>0</v>
      </c>
      <c r="AE91" s="29">
        <v>0</v>
      </c>
      <c r="AF91" s="29">
        <v>0</v>
      </c>
      <c r="AG91" s="31">
        <f t="shared" ref="AG91:AG109" si="99">SUM(E91,L91,S91,Z91)</f>
        <v>0.49</v>
      </c>
      <c r="AH91" s="31">
        <f t="shared" si="94"/>
        <v>0</v>
      </c>
      <c r="AI91" s="31">
        <f t="shared" si="95"/>
        <v>0</v>
      </c>
      <c r="AJ91" s="31">
        <f t="shared" si="96"/>
        <v>0</v>
      </c>
      <c r="AK91" s="31">
        <f t="shared" si="97"/>
        <v>0</v>
      </c>
      <c r="AL91" s="31">
        <f t="shared" si="98"/>
        <v>1</v>
      </c>
      <c r="AN91" s="7"/>
    </row>
    <row r="92" spans="1:40" ht="30" x14ac:dyDescent="0.25">
      <c r="A92" s="9" t="s">
        <v>81</v>
      </c>
      <c r="B92" s="10" t="s">
        <v>152</v>
      </c>
      <c r="C92" s="11" t="s">
        <v>153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  <c r="L92" s="30">
        <v>0.48699999999999999</v>
      </c>
      <c r="M92" s="29">
        <v>0</v>
      </c>
      <c r="N92" s="29">
        <v>0</v>
      </c>
      <c r="O92" s="29">
        <v>0</v>
      </c>
      <c r="P92" s="29">
        <v>0</v>
      </c>
      <c r="Q92" s="29">
        <v>1</v>
      </c>
      <c r="R92" s="29">
        <v>0</v>
      </c>
      <c r="S92" s="29">
        <v>0</v>
      </c>
      <c r="T92" s="29">
        <v>0</v>
      </c>
      <c r="U92" s="29">
        <v>0</v>
      </c>
      <c r="V92" s="29">
        <v>0</v>
      </c>
      <c r="W92" s="29">
        <v>0</v>
      </c>
      <c r="X92" s="29">
        <v>0</v>
      </c>
      <c r="Y92" s="29">
        <v>0</v>
      </c>
      <c r="Z92" s="29">
        <v>0</v>
      </c>
      <c r="AA92" s="29">
        <v>0</v>
      </c>
      <c r="AB92" s="29">
        <v>0</v>
      </c>
      <c r="AC92" s="29">
        <v>0</v>
      </c>
      <c r="AD92" s="29">
        <v>0</v>
      </c>
      <c r="AE92" s="29">
        <v>0</v>
      </c>
      <c r="AF92" s="29">
        <v>0</v>
      </c>
      <c r="AG92" s="31">
        <f t="shared" si="99"/>
        <v>0.48699999999999999</v>
      </c>
      <c r="AH92" s="31">
        <f t="shared" si="94"/>
        <v>0</v>
      </c>
      <c r="AI92" s="31">
        <f t="shared" si="95"/>
        <v>0</v>
      </c>
      <c r="AJ92" s="31">
        <f t="shared" si="96"/>
        <v>0</v>
      </c>
      <c r="AK92" s="31">
        <f t="shared" si="97"/>
        <v>0</v>
      </c>
      <c r="AL92" s="31">
        <f t="shared" si="98"/>
        <v>1</v>
      </c>
      <c r="AN92" s="7"/>
    </row>
    <row r="93" spans="1:40" ht="30" x14ac:dyDescent="0.25">
      <c r="A93" s="9" t="s">
        <v>82</v>
      </c>
      <c r="B93" s="10" t="s">
        <v>154</v>
      </c>
      <c r="C93" s="11" t="s">
        <v>155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  <c r="L93" s="29">
        <v>0</v>
      </c>
      <c r="M93" s="29">
        <v>0</v>
      </c>
      <c r="N93" s="29">
        <v>0</v>
      </c>
      <c r="O93" s="29">
        <v>0</v>
      </c>
      <c r="P93" s="29">
        <v>0</v>
      </c>
      <c r="Q93" s="29">
        <v>0</v>
      </c>
      <c r="R93" s="29">
        <v>0</v>
      </c>
      <c r="S93" s="30">
        <v>0.57999999999999996</v>
      </c>
      <c r="T93" s="29">
        <v>0</v>
      </c>
      <c r="U93" s="29">
        <v>0</v>
      </c>
      <c r="V93" s="29">
        <v>0</v>
      </c>
      <c r="W93" s="29">
        <v>0</v>
      </c>
      <c r="X93" s="29">
        <v>1</v>
      </c>
      <c r="Y93" s="29">
        <v>0</v>
      </c>
      <c r="Z93" s="29">
        <v>0</v>
      </c>
      <c r="AA93" s="29">
        <v>0</v>
      </c>
      <c r="AB93" s="29">
        <v>0</v>
      </c>
      <c r="AC93" s="29">
        <v>0</v>
      </c>
      <c r="AD93" s="29">
        <v>0</v>
      </c>
      <c r="AE93" s="29">
        <v>0</v>
      </c>
      <c r="AF93" s="29">
        <v>0</v>
      </c>
      <c r="AG93" s="31">
        <f t="shared" si="99"/>
        <v>0.57999999999999996</v>
      </c>
      <c r="AH93" s="31">
        <f t="shared" si="94"/>
        <v>0</v>
      </c>
      <c r="AI93" s="31">
        <f t="shared" si="95"/>
        <v>0</v>
      </c>
      <c r="AJ93" s="31">
        <f t="shared" si="96"/>
        <v>0</v>
      </c>
      <c r="AK93" s="31">
        <f t="shared" si="97"/>
        <v>0</v>
      </c>
      <c r="AL93" s="31">
        <f t="shared" si="98"/>
        <v>1</v>
      </c>
      <c r="AN93" s="7"/>
    </row>
    <row r="94" spans="1:40" ht="30" x14ac:dyDescent="0.25">
      <c r="A94" s="9" t="s">
        <v>83</v>
      </c>
      <c r="B94" s="10" t="s">
        <v>156</v>
      </c>
      <c r="C94" s="11" t="s">
        <v>157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  <c r="L94" s="30">
        <v>0.58499999999999996</v>
      </c>
      <c r="M94" s="29">
        <v>0</v>
      </c>
      <c r="N94" s="29">
        <v>0</v>
      </c>
      <c r="O94" s="29">
        <v>0</v>
      </c>
      <c r="P94" s="29">
        <v>0</v>
      </c>
      <c r="Q94" s="29">
        <v>1</v>
      </c>
      <c r="R94" s="29">
        <v>0</v>
      </c>
      <c r="S94" s="29">
        <v>0</v>
      </c>
      <c r="T94" s="29">
        <v>0</v>
      </c>
      <c r="U94" s="29">
        <v>0</v>
      </c>
      <c r="V94" s="29">
        <v>0</v>
      </c>
      <c r="W94" s="29">
        <v>0</v>
      </c>
      <c r="X94" s="29">
        <v>0</v>
      </c>
      <c r="Y94" s="29">
        <v>0</v>
      </c>
      <c r="Z94" s="29">
        <v>0</v>
      </c>
      <c r="AA94" s="29">
        <v>0</v>
      </c>
      <c r="AB94" s="29">
        <v>0</v>
      </c>
      <c r="AC94" s="29">
        <v>0</v>
      </c>
      <c r="AD94" s="29">
        <v>0</v>
      </c>
      <c r="AE94" s="29">
        <v>0</v>
      </c>
      <c r="AF94" s="29">
        <v>0</v>
      </c>
      <c r="AG94" s="31">
        <f t="shared" si="99"/>
        <v>0.58499999999999996</v>
      </c>
      <c r="AH94" s="31">
        <f t="shared" si="94"/>
        <v>0</v>
      </c>
      <c r="AI94" s="31">
        <f t="shared" si="95"/>
        <v>0</v>
      </c>
      <c r="AJ94" s="31">
        <f t="shared" si="96"/>
        <v>0</v>
      </c>
      <c r="AK94" s="31">
        <f t="shared" si="97"/>
        <v>0</v>
      </c>
      <c r="AL94" s="31">
        <f t="shared" si="98"/>
        <v>1</v>
      </c>
      <c r="AN94" s="6"/>
    </row>
    <row r="95" spans="1:40" ht="30" x14ac:dyDescent="0.25">
      <c r="A95" s="9" t="s">
        <v>84</v>
      </c>
      <c r="B95" s="10" t="s">
        <v>256</v>
      </c>
      <c r="C95" s="11" t="s">
        <v>259</v>
      </c>
      <c r="D95" s="29">
        <v>0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0</v>
      </c>
      <c r="L95" s="29">
        <v>0</v>
      </c>
      <c r="M95" s="29">
        <v>0</v>
      </c>
      <c r="N95" s="29">
        <v>0</v>
      </c>
      <c r="O95" s="29">
        <v>0</v>
      </c>
      <c r="P95" s="29">
        <v>0</v>
      </c>
      <c r="Q95" s="29">
        <v>0</v>
      </c>
      <c r="R95" s="29">
        <v>0</v>
      </c>
      <c r="S95" s="29">
        <v>0.73</v>
      </c>
      <c r="T95" s="29">
        <v>0</v>
      </c>
      <c r="U95" s="29">
        <v>0</v>
      </c>
      <c r="V95" s="29">
        <v>0</v>
      </c>
      <c r="W95" s="29">
        <v>0</v>
      </c>
      <c r="X95" s="29">
        <v>1</v>
      </c>
      <c r="Y95" s="29">
        <v>0</v>
      </c>
      <c r="Z95" s="29">
        <v>0</v>
      </c>
      <c r="AA95" s="29">
        <v>0</v>
      </c>
      <c r="AB95" s="29">
        <v>0</v>
      </c>
      <c r="AC95" s="29">
        <v>0</v>
      </c>
      <c r="AD95" s="29">
        <v>0</v>
      </c>
      <c r="AE95" s="29">
        <v>0</v>
      </c>
      <c r="AF95" s="29">
        <v>0</v>
      </c>
      <c r="AG95" s="31">
        <f t="shared" si="99"/>
        <v>0.73</v>
      </c>
      <c r="AH95" s="31">
        <f t="shared" si="94"/>
        <v>0</v>
      </c>
      <c r="AI95" s="31">
        <f t="shared" si="95"/>
        <v>0</v>
      </c>
      <c r="AJ95" s="31">
        <f t="shared" si="96"/>
        <v>0</v>
      </c>
      <c r="AK95" s="31">
        <f t="shared" si="97"/>
        <v>0</v>
      </c>
      <c r="AL95" s="31">
        <f t="shared" si="98"/>
        <v>1</v>
      </c>
      <c r="AN95" s="6"/>
    </row>
    <row r="96" spans="1:40" ht="30" x14ac:dyDescent="0.25">
      <c r="A96" s="9" t="s">
        <v>85</v>
      </c>
      <c r="B96" s="10" t="s">
        <v>352</v>
      </c>
      <c r="C96" s="11" t="s">
        <v>260</v>
      </c>
      <c r="D96" s="29">
        <v>0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0</v>
      </c>
      <c r="L96" s="30">
        <v>0.56899999999999995</v>
      </c>
      <c r="M96" s="29">
        <v>0</v>
      </c>
      <c r="N96" s="29">
        <v>0</v>
      </c>
      <c r="O96" s="29">
        <v>0</v>
      </c>
      <c r="P96" s="29">
        <v>0</v>
      </c>
      <c r="Q96" s="29">
        <v>1</v>
      </c>
      <c r="R96" s="29">
        <v>0</v>
      </c>
      <c r="S96" s="29">
        <v>0</v>
      </c>
      <c r="T96" s="29">
        <v>0</v>
      </c>
      <c r="U96" s="29">
        <v>0</v>
      </c>
      <c r="V96" s="29">
        <v>0</v>
      </c>
      <c r="W96" s="29">
        <v>0</v>
      </c>
      <c r="X96" s="29">
        <v>0</v>
      </c>
      <c r="Y96" s="29">
        <v>0</v>
      </c>
      <c r="Z96" s="29">
        <v>0</v>
      </c>
      <c r="AA96" s="29">
        <v>0</v>
      </c>
      <c r="AB96" s="29">
        <v>0</v>
      </c>
      <c r="AC96" s="29">
        <v>0</v>
      </c>
      <c r="AD96" s="29">
        <v>0</v>
      </c>
      <c r="AE96" s="29">
        <v>0</v>
      </c>
      <c r="AF96" s="29">
        <v>0</v>
      </c>
      <c r="AG96" s="31">
        <f t="shared" si="99"/>
        <v>0.56899999999999995</v>
      </c>
      <c r="AH96" s="31">
        <f t="shared" ref="AH96:AH105" si="100">SUM(F96,M96,T96,AA96)</f>
        <v>0</v>
      </c>
      <c r="AI96" s="31">
        <f t="shared" ref="AI96:AI105" si="101">SUM(G96,N96,U96,AB96)</f>
        <v>0</v>
      </c>
      <c r="AJ96" s="31">
        <f t="shared" ref="AJ96:AJ105" si="102">SUM(H96,O96,V96,AC96)</f>
        <v>0</v>
      </c>
      <c r="AK96" s="31">
        <f t="shared" ref="AK96:AK105" si="103">SUM(I96,P96,W96,AD96)</f>
        <v>0</v>
      </c>
      <c r="AL96" s="31">
        <f t="shared" ref="AL96:AL105" si="104">SUM(J96,Q96,X96,AE96)</f>
        <v>1</v>
      </c>
      <c r="AN96" s="6"/>
    </row>
    <row r="97" spans="1:40" ht="30" x14ac:dyDescent="0.25">
      <c r="A97" s="9" t="s">
        <v>86</v>
      </c>
      <c r="B97" s="12" t="s">
        <v>257</v>
      </c>
      <c r="C97" s="11" t="s">
        <v>261</v>
      </c>
      <c r="D97" s="29">
        <v>0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0</v>
      </c>
      <c r="L97" s="30">
        <v>0.60199999999999998</v>
      </c>
      <c r="M97" s="29">
        <v>0</v>
      </c>
      <c r="N97" s="29">
        <v>0</v>
      </c>
      <c r="O97" s="29">
        <v>0</v>
      </c>
      <c r="P97" s="29">
        <v>0</v>
      </c>
      <c r="Q97" s="29">
        <v>1</v>
      </c>
      <c r="R97" s="29">
        <v>0</v>
      </c>
      <c r="S97" s="29">
        <v>0</v>
      </c>
      <c r="T97" s="29">
        <v>0</v>
      </c>
      <c r="U97" s="29">
        <v>0</v>
      </c>
      <c r="V97" s="29">
        <v>0</v>
      </c>
      <c r="W97" s="29">
        <v>0</v>
      </c>
      <c r="X97" s="29">
        <v>0</v>
      </c>
      <c r="Y97" s="29">
        <v>0</v>
      </c>
      <c r="Z97" s="29">
        <v>0</v>
      </c>
      <c r="AA97" s="29">
        <v>0</v>
      </c>
      <c r="AB97" s="29">
        <v>0</v>
      </c>
      <c r="AC97" s="29">
        <v>0</v>
      </c>
      <c r="AD97" s="29">
        <v>0</v>
      </c>
      <c r="AE97" s="29">
        <v>0</v>
      </c>
      <c r="AF97" s="29">
        <v>0</v>
      </c>
      <c r="AG97" s="31">
        <f t="shared" si="99"/>
        <v>0.60199999999999998</v>
      </c>
      <c r="AH97" s="31">
        <f t="shared" si="100"/>
        <v>0</v>
      </c>
      <c r="AI97" s="31">
        <f t="shared" si="101"/>
        <v>0</v>
      </c>
      <c r="AJ97" s="31">
        <f t="shared" si="102"/>
        <v>0</v>
      </c>
      <c r="AK97" s="31">
        <f t="shared" si="103"/>
        <v>0</v>
      </c>
      <c r="AL97" s="31">
        <f t="shared" si="104"/>
        <v>1</v>
      </c>
      <c r="AN97" s="6"/>
    </row>
    <row r="98" spans="1:40" ht="30" x14ac:dyDescent="0.25">
      <c r="A98" s="9" t="s">
        <v>87</v>
      </c>
      <c r="B98" s="10" t="s">
        <v>258</v>
      </c>
      <c r="C98" s="11" t="s">
        <v>262</v>
      </c>
      <c r="D98" s="29">
        <v>0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0</v>
      </c>
      <c r="L98" s="30">
        <v>0.89200000000000002</v>
      </c>
      <c r="M98" s="29">
        <v>0</v>
      </c>
      <c r="N98" s="29">
        <v>0</v>
      </c>
      <c r="O98" s="29">
        <v>0</v>
      </c>
      <c r="P98" s="29">
        <v>0</v>
      </c>
      <c r="Q98" s="29">
        <v>1</v>
      </c>
      <c r="R98" s="29">
        <v>0</v>
      </c>
      <c r="S98" s="29">
        <v>0</v>
      </c>
      <c r="T98" s="29">
        <v>0</v>
      </c>
      <c r="U98" s="29">
        <v>0</v>
      </c>
      <c r="V98" s="29">
        <v>0</v>
      </c>
      <c r="W98" s="29">
        <v>0</v>
      </c>
      <c r="X98" s="29">
        <v>0</v>
      </c>
      <c r="Y98" s="29">
        <v>0</v>
      </c>
      <c r="Z98" s="29">
        <v>0</v>
      </c>
      <c r="AA98" s="29">
        <v>0</v>
      </c>
      <c r="AB98" s="29">
        <v>0</v>
      </c>
      <c r="AC98" s="29">
        <v>0</v>
      </c>
      <c r="AD98" s="29">
        <v>0</v>
      </c>
      <c r="AE98" s="29">
        <v>0</v>
      </c>
      <c r="AF98" s="29">
        <v>0</v>
      </c>
      <c r="AG98" s="31">
        <f t="shared" si="99"/>
        <v>0.89200000000000002</v>
      </c>
      <c r="AH98" s="31">
        <f t="shared" si="100"/>
        <v>0</v>
      </c>
      <c r="AI98" s="31">
        <f t="shared" si="101"/>
        <v>0</v>
      </c>
      <c r="AJ98" s="31">
        <f t="shared" si="102"/>
        <v>0</v>
      </c>
      <c r="AK98" s="31">
        <f t="shared" si="103"/>
        <v>0</v>
      </c>
      <c r="AL98" s="31">
        <f t="shared" si="104"/>
        <v>1</v>
      </c>
      <c r="AN98" s="6"/>
    </row>
    <row r="99" spans="1:40" ht="30" x14ac:dyDescent="0.25">
      <c r="A99" s="9" t="s">
        <v>88</v>
      </c>
      <c r="B99" s="10" t="s">
        <v>158</v>
      </c>
      <c r="C99" s="11" t="s">
        <v>159</v>
      </c>
      <c r="D99" s="29">
        <v>0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0</v>
      </c>
      <c r="L99" s="30">
        <v>0.35299999999999998</v>
      </c>
      <c r="M99" s="29">
        <v>0.16</v>
      </c>
      <c r="N99" s="29">
        <v>0</v>
      </c>
      <c r="O99" s="29">
        <v>0</v>
      </c>
      <c r="P99" s="29">
        <v>0</v>
      </c>
      <c r="Q99" s="29">
        <v>1</v>
      </c>
      <c r="R99" s="29">
        <v>0</v>
      </c>
      <c r="S99" s="29">
        <v>0</v>
      </c>
      <c r="T99" s="29">
        <v>0</v>
      </c>
      <c r="U99" s="29">
        <v>0</v>
      </c>
      <c r="V99" s="29">
        <v>0</v>
      </c>
      <c r="W99" s="29">
        <v>0</v>
      </c>
      <c r="X99" s="29">
        <v>0</v>
      </c>
      <c r="Y99" s="29">
        <v>0</v>
      </c>
      <c r="Z99" s="29">
        <v>0</v>
      </c>
      <c r="AA99" s="29">
        <v>0</v>
      </c>
      <c r="AB99" s="29">
        <v>0</v>
      </c>
      <c r="AC99" s="29">
        <v>0</v>
      </c>
      <c r="AD99" s="29">
        <v>0</v>
      </c>
      <c r="AE99" s="29">
        <v>0</v>
      </c>
      <c r="AF99" s="29">
        <v>0</v>
      </c>
      <c r="AG99" s="31">
        <f t="shared" si="99"/>
        <v>0.35299999999999998</v>
      </c>
      <c r="AH99" s="31">
        <f t="shared" si="100"/>
        <v>0.16</v>
      </c>
      <c r="AI99" s="31">
        <f t="shared" si="101"/>
        <v>0</v>
      </c>
      <c r="AJ99" s="31">
        <f t="shared" si="102"/>
        <v>0</v>
      </c>
      <c r="AK99" s="31">
        <f t="shared" si="103"/>
        <v>0</v>
      </c>
      <c r="AL99" s="31">
        <f t="shared" si="104"/>
        <v>1</v>
      </c>
      <c r="AN99" s="6"/>
    </row>
    <row r="100" spans="1:40" ht="30" x14ac:dyDescent="0.25">
      <c r="A100" s="9" t="s">
        <v>89</v>
      </c>
      <c r="B100" s="12" t="s">
        <v>267</v>
      </c>
      <c r="C100" s="11" t="s">
        <v>271</v>
      </c>
      <c r="D100" s="29">
        <v>0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0</v>
      </c>
      <c r="L100" s="32">
        <v>0.52500000000000002</v>
      </c>
      <c r="M100" s="29">
        <v>0.4</v>
      </c>
      <c r="N100" s="29">
        <v>0</v>
      </c>
      <c r="O100" s="29">
        <v>0</v>
      </c>
      <c r="P100" s="29">
        <v>0</v>
      </c>
      <c r="Q100" s="29">
        <v>1</v>
      </c>
      <c r="R100" s="29">
        <v>0</v>
      </c>
      <c r="S100" s="29">
        <v>0</v>
      </c>
      <c r="T100" s="29">
        <v>0</v>
      </c>
      <c r="U100" s="29">
        <v>0</v>
      </c>
      <c r="V100" s="29">
        <v>0</v>
      </c>
      <c r="W100" s="29">
        <v>0</v>
      </c>
      <c r="X100" s="29">
        <v>0</v>
      </c>
      <c r="Y100" s="29">
        <v>0</v>
      </c>
      <c r="Z100" s="29">
        <v>0</v>
      </c>
      <c r="AA100" s="29">
        <v>0</v>
      </c>
      <c r="AB100" s="29">
        <v>0</v>
      </c>
      <c r="AC100" s="29">
        <v>0</v>
      </c>
      <c r="AD100" s="29">
        <v>0</v>
      </c>
      <c r="AE100" s="29">
        <v>0</v>
      </c>
      <c r="AF100" s="29">
        <v>0</v>
      </c>
      <c r="AG100" s="31">
        <f t="shared" si="99"/>
        <v>0.52500000000000002</v>
      </c>
      <c r="AH100" s="31">
        <f t="shared" si="100"/>
        <v>0.4</v>
      </c>
      <c r="AI100" s="31">
        <f t="shared" si="101"/>
        <v>0</v>
      </c>
      <c r="AJ100" s="31">
        <f t="shared" si="102"/>
        <v>0</v>
      </c>
      <c r="AK100" s="31">
        <f t="shared" si="103"/>
        <v>0</v>
      </c>
      <c r="AL100" s="31">
        <f t="shared" si="104"/>
        <v>1</v>
      </c>
      <c r="AN100" s="6"/>
    </row>
    <row r="101" spans="1:40" ht="30" x14ac:dyDescent="0.25">
      <c r="A101" s="9" t="s">
        <v>90</v>
      </c>
      <c r="B101" s="12" t="s">
        <v>268</v>
      </c>
      <c r="C101" s="11" t="s">
        <v>272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  <c r="L101" s="32">
        <v>0.52500000000000002</v>
      </c>
      <c r="M101" s="29">
        <v>0.4</v>
      </c>
      <c r="N101" s="29">
        <v>0</v>
      </c>
      <c r="O101" s="29">
        <v>0</v>
      </c>
      <c r="P101" s="29">
        <v>0</v>
      </c>
      <c r="Q101" s="29">
        <v>1</v>
      </c>
      <c r="R101" s="29">
        <v>0</v>
      </c>
      <c r="S101" s="29">
        <v>0</v>
      </c>
      <c r="T101" s="29">
        <v>0</v>
      </c>
      <c r="U101" s="29">
        <v>0</v>
      </c>
      <c r="V101" s="29">
        <v>0</v>
      </c>
      <c r="W101" s="29">
        <v>0</v>
      </c>
      <c r="X101" s="29">
        <v>0</v>
      </c>
      <c r="Y101" s="29">
        <v>0</v>
      </c>
      <c r="Z101" s="29">
        <v>0</v>
      </c>
      <c r="AA101" s="29">
        <v>0</v>
      </c>
      <c r="AB101" s="29">
        <v>0</v>
      </c>
      <c r="AC101" s="29">
        <v>0</v>
      </c>
      <c r="AD101" s="29">
        <v>0</v>
      </c>
      <c r="AE101" s="29">
        <v>0</v>
      </c>
      <c r="AF101" s="29">
        <v>0</v>
      </c>
      <c r="AG101" s="31">
        <f t="shared" si="99"/>
        <v>0.52500000000000002</v>
      </c>
      <c r="AH101" s="31">
        <f t="shared" si="100"/>
        <v>0.4</v>
      </c>
      <c r="AI101" s="31">
        <f t="shared" si="101"/>
        <v>0</v>
      </c>
      <c r="AJ101" s="31">
        <f t="shared" si="102"/>
        <v>0</v>
      </c>
      <c r="AK101" s="31">
        <f t="shared" si="103"/>
        <v>0</v>
      </c>
      <c r="AL101" s="31">
        <f t="shared" si="104"/>
        <v>1</v>
      </c>
      <c r="AN101" s="6"/>
    </row>
    <row r="102" spans="1:40" ht="30" x14ac:dyDescent="0.25">
      <c r="A102" s="9" t="s">
        <v>91</v>
      </c>
      <c r="B102" s="12" t="s">
        <v>269</v>
      </c>
      <c r="C102" s="11" t="s">
        <v>273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  <c r="L102" s="32">
        <v>0.51600000000000001</v>
      </c>
      <c r="M102" s="29">
        <v>0.4</v>
      </c>
      <c r="N102" s="29">
        <v>0</v>
      </c>
      <c r="O102" s="29">
        <v>0</v>
      </c>
      <c r="P102" s="29">
        <v>0</v>
      </c>
      <c r="Q102" s="29">
        <v>1</v>
      </c>
      <c r="R102" s="29">
        <v>0</v>
      </c>
      <c r="S102" s="29">
        <v>0</v>
      </c>
      <c r="T102" s="29">
        <v>0</v>
      </c>
      <c r="U102" s="29">
        <v>0</v>
      </c>
      <c r="V102" s="29">
        <v>0</v>
      </c>
      <c r="W102" s="29">
        <v>0</v>
      </c>
      <c r="X102" s="29">
        <v>0</v>
      </c>
      <c r="Y102" s="29">
        <v>0</v>
      </c>
      <c r="Z102" s="29">
        <v>0</v>
      </c>
      <c r="AA102" s="29">
        <v>0</v>
      </c>
      <c r="AB102" s="29">
        <v>0</v>
      </c>
      <c r="AC102" s="29">
        <v>0</v>
      </c>
      <c r="AD102" s="29">
        <v>0</v>
      </c>
      <c r="AE102" s="29">
        <v>0</v>
      </c>
      <c r="AF102" s="29">
        <v>0</v>
      </c>
      <c r="AG102" s="31">
        <f t="shared" si="99"/>
        <v>0.51600000000000001</v>
      </c>
      <c r="AH102" s="31">
        <f t="shared" si="100"/>
        <v>0.4</v>
      </c>
      <c r="AI102" s="31">
        <f t="shared" si="101"/>
        <v>0</v>
      </c>
      <c r="AJ102" s="31">
        <f t="shared" si="102"/>
        <v>0</v>
      </c>
      <c r="AK102" s="31">
        <f t="shared" si="103"/>
        <v>0</v>
      </c>
      <c r="AL102" s="31">
        <f t="shared" si="104"/>
        <v>1</v>
      </c>
      <c r="AN102" s="6"/>
    </row>
    <row r="103" spans="1:40" ht="30" x14ac:dyDescent="0.25">
      <c r="A103" s="9" t="s">
        <v>92</v>
      </c>
      <c r="B103" s="10" t="s">
        <v>270</v>
      </c>
      <c r="C103" s="11" t="s">
        <v>274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  <c r="L103" s="29">
        <v>0</v>
      </c>
      <c r="M103" s="29">
        <v>0</v>
      </c>
      <c r="N103" s="29">
        <v>0</v>
      </c>
      <c r="O103" s="29">
        <v>0</v>
      </c>
      <c r="P103" s="29">
        <v>0</v>
      </c>
      <c r="Q103" s="29">
        <v>0</v>
      </c>
      <c r="R103" s="29">
        <v>0</v>
      </c>
      <c r="S103" s="29">
        <v>0.32500000000000001</v>
      </c>
      <c r="T103" s="29">
        <v>0.1</v>
      </c>
      <c r="U103" s="29">
        <v>0</v>
      </c>
      <c r="V103" s="29">
        <v>0</v>
      </c>
      <c r="W103" s="29">
        <v>0</v>
      </c>
      <c r="X103" s="29">
        <v>1</v>
      </c>
      <c r="Y103" s="29">
        <v>0</v>
      </c>
      <c r="Z103" s="29">
        <v>0</v>
      </c>
      <c r="AA103" s="29">
        <v>0</v>
      </c>
      <c r="AB103" s="29">
        <v>0</v>
      </c>
      <c r="AC103" s="29">
        <v>0</v>
      </c>
      <c r="AD103" s="29">
        <v>0</v>
      </c>
      <c r="AE103" s="29">
        <v>0</v>
      </c>
      <c r="AF103" s="29">
        <v>0</v>
      </c>
      <c r="AG103" s="31">
        <f t="shared" si="99"/>
        <v>0.32500000000000001</v>
      </c>
      <c r="AH103" s="31">
        <f t="shared" si="100"/>
        <v>0.1</v>
      </c>
      <c r="AI103" s="31">
        <f t="shared" si="101"/>
        <v>0</v>
      </c>
      <c r="AJ103" s="31">
        <f t="shared" si="102"/>
        <v>0</v>
      </c>
      <c r="AK103" s="31">
        <f t="shared" si="103"/>
        <v>0</v>
      </c>
      <c r="AL103" s="31">
        <f t="shared" si="104"/>
        <v>1</v>
      </c>
      <c r="AN103" s="6"/>
    </row>
    <row r="104" spans="1:40" ht="45" x14ac:dyDescent="0.25">
      <c r="A104" s="9" t="s">
        <v>93</v>
      </c>
      <c r="B104" s="10" t="s">
        <v>160</v>
      </c>
      <c r="C104" s="11" t="s">
        <v>161</v>
      </c>
      <c r="D104" s="29">
        <v>0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0</v>
      </c>
      <c r="L104" s="30">
        <v>0.51600000000000001</v>
      </c>
      <c r="M104" s="29">
        <v>0.4</v>
      </c>
      <c r="N104" s="29">
        <v>0</v>
      </c>
      <c r="O104" s="29">
        <v>0</v>
      </c>
      <c r="P104" s="29">
        <v>0</v>
      </c>
      <c r="Q104" s="29">
        <v>1</v>
      </c>
      <c r="R104" s="29">
        <v>0</v>
      </c>
      <c r="S104" s="29">
        <v>0</v>
      </c>
      <c r="T104" s="29">
        <v>0</v>
      </c>
      <c r="U104" s="29">
        <v>0</v>
      </c>
      <c r="V104" s="29">
        <v>0</v>
      </c>
      <c r="W104" s="29">
        <v>0</v>
      </c>
      <c r="X104" s="29">
        <v>0</v>
      </c>
      <c r="Y104" s="29">
        <v>0</v>
      </c>
      <c r="Z104" s="29">
        <v>0</v>
      </c>
      <c r="AA104" s="29">
        <v>0</v>
      </c>
      <c r="AB104" s="29">
        <v>0</v>
      </c>
      <c r="AC104" s="29">
        <v>0</v>
      </c>
      <c r="AD104" s="29">
        <v>0</v>
      </c>
      <c r="AE104" s="29">
        <v>0</v>
      </c>
      <c r="AF104" s="29">
        <v>0</v>
      </c>
      <c r="AG104" s="31">
        <f t="shared" si="99"/>
        <v>0.51600000000000001</v>
      </c>
      <c r="AH104" s="31">
        <f t="shared" si="100"/>
        <v>0.4</v>
      </c>
      <c r="AI104" s="31">
        <f t="shared" si="101"/>
        <v>0</v>
      </c>
      <c r="AJ104" s="31">
        <f t="shared" si="102"/>
        <v>0</v>
      </c>
      <c r="AK104" s="31">
        <f t="shared" si="103"/>
        <v>0</v>
      </c>
      <c r="AL104" s="31">
        <f t="shared" si="104"/>
        <v>1</v>
      </c>
      <c r="AN104" s="6"/>
    </row>
    <row r="105" spans="1:40" ht="30" x14ac:dyDescent="0.25">
      <c r="A105" s="9" t="s">
        <v>275</v>
      </c>
      <c r="B105" s="10" t="s">
        <v>162</v>
      </c>
      <c r="C105" s="11" t="s">
        <v>163</v>
      </c>
      <c r="D105" s="29">
        <v>0</v>
      </c>
      <c r="E105" s="30">
        <v>0.45700000000000002</v>
      </c>
      <c r="F105" s="29">
        <v>0.25</v>
      </c>
      <c r="G105" s="29">
        <v>0</v>
      </c>
      <c r="H105" s="29">
        <v>0</v>
      </c>
      <c r="I105" s="29">
        <v>0</v>
      </c>
      <c r="J105" s="29">
        <v>1</v>
      </c>
      <c r="K105" s="29">
        <v>0</v>
      </c>
      <c r="L105" s="29">
        <v>0</v>
      </c>
      <c r="M105" s="29">
        <v>0</v>
      </c>
      <c r="N105" s="29">
        <v>0</v>
      </c>
      <c r="O105" s="29">
        <v>0</v>
      </c>
      <c r="P105" s="29">
        <v>0</v>
      </c>
      <c r="Q105" s="29">
        <v>0</v>
      </c>
      <c r="R105" s="29">
        <v>0</v>
      </c>
      <c r="S105" s="29">
        <v>0</v>
      </c>
      <c r="T105" s="29">
        <v>0</v>
      </c>
      <c r="U105" s="29">
        <v>0</v>
      </c>
      <c r="V105" s="29">
        <v>0</v>
      </c>
      <c r="W105" s="29">
        <v>0</v>
      </c>
      <c r="X105" s="29">
        <v>0</v>
      </c>
      <c r="Y105" s="29">
        <v>0</v>
      </c>
      <c r="Z105" s="29">
        <v>0</v>
      </c>
      <c r="AA105" s="29">
        <v>0</v>
      </c>
      <c r="AB105" s="29">
        <v>0</v>
      </c>
      <c r="AC105" s="29">
        <v>0</v>
      </c>
      <c r="AD105" s="29">
        <v>0</v>
      </c>
      <c r="AE105" s="29">
        <v>0</v>
      </c>
      <c r="AF105" s="29">
        <v>0</v>
      </c>
      <c r="AG105" s="31">
        <f t="shared" si="99"/>
        <v>0.45700000000000002</v>
      </c>
      <c r="AH105" s="31">
        <f t="shared" si="100"/>
        <v>0.25</v>
      </c>
      <c r="AI105" s="31">
        <f t="shared" si="101"/>
        <v>0</v>
      </c>
      <c r="AJ105" s="31">
        <f t="shared" si="102"/>
        <v>0</v>
      </c>
      <c r="AK105" s="31">
        <f t="shared" si="103"/>
        <v>0</v>
      </c>
      <c r="AL105" s="31">
        <f t="shared" si="104"/>
        <v>1</v>
      </c>
      <c r="AN105" s="6"/>
    </row>
    <row r="106" spans="1:40" ht="30" x14ac:dyDescent="0.25">
      <c r="A106" s="9" t="s">
        <v>353</v>
      </c>
      <c r="B106" s="10" t="s">
        <v>354</v>
      </c>
      <c r="C106" s="11" t="s">
        <v>355</v>
      </c>
      <c r="D106" s="29">
        <v>0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0</v>
      </c>
      <c r="L106" s="29">
        <v>0</v>
      </c>
      <c r="M106" s="29">
        <v>0</v>
      </c>
      <c r="N106" s="29">
        <v>0</v>
      </c>
      <c r="O106" s="29">
        <v>0</v>
      </c>
      <c r="P106" s="29">
        <v>0</v>
      </c>
      <c r="Q106" s="29">
        <v>0</v>
      </c>
      <c r="R106" s="29">
        <v>0</v>
      </c>
      <c r="S106" s="29">
        <v>0.45700000000000002</v>
      </c>
      <c r="T106" s="29">
        <v>0</v>
      </c>
      <c r="U106" s="29">
        <v>0</v>
      </c>
      <c r="V106" s="29">
        <v>0</v>
      </c>
      <c r="W106" s="29">
        <v>0</v>
      </c>
      <c r="X106" s="29">
        <v>1</v>
      </c>
      <c r="Y106" s="29">
        <v>0</v>
      </c>
      <c r="Z106" s="29">
        <v>0</v>
      </c>
      <c r="AA106" s="29">
        <v>0</v>
      </c>
      <c r="AB106" s="29">
        <v>0</v>
      </c>
      <c r="AC106" s="29">
        <v>0</v>
      </c>
      <c r="AD106" s="29">
        <v>0</v>
      </c>
      <c r="AE106" s="29">
        <v>0</v>
      </c>
      <c r="AF106" s="29">
        <v>0</v>
      </c>
      <c r="AG106" s="31">
        <f t="shared" ref="AG106:AL107" si="105">SUM(E106,L106,S106,Z106)</f>
        <v>0.45700000000000002</v>
      </c>
      <c r="AH106" s="31">
        <f t="shared" si="105"/>
        <v>0</v>
      </c>
      <c r="AI106" s="31">
        <f t="shared" si="105"/>
        <v>0</v>
      </c>
      <c r="AJ106" s="31">
        <f t="shared" si="105"/>
        <v>0</v>
      </c>
      <c r="AK106" s="31">
        <f t="shared" si="105"/>
        <v>0</v>
      </c>
      <c r="AL106" s="31">
        <f t="shared" si="105"/>
        <v>1</v>
      </c>
      <c r="AN106" s="6"/>
    </row>
    <row r="107" spans="1:40" ht="30" x14ac:dyDescent="0.25">
      <c r="A107" s="9" t="s">
        <v>550</v>
      </c>
      <c r="B107" s="10" t="s">
        <v>548</v>
      </c>
      <c r="C107" s="11" t="s">
        <v>549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  <c r="L107" s="29">
        <v>0</v>
      </c>
      <c r="M107" s="29">
        <v>0</v>
      </c>
      <c r="N107" s="29">
        <v>0</v>
      </c>
      <c r="O107" s="29">
        <v>0</v>
      </c>
      <c r="P107" s="29">
        <v>0</v>
      </c>
      <c r="Q107" s="29">
        <v>0</v>
      </c>
      <c r="R107" s="29">
        <v>0</v>
      </c>
      <c r="S107" s="29">
        <v>0</v>
      </c>
      <c r="T107" s="29">
        <v>0</v>
      </c>
      <c r="U107" s="29">
        <v>0</v>
      </c>
      <c r="V107" s="29">
        <v>0</v>
      </c>
      <c r="W107" s="29">
        <v>0</v>
      </c>
      <c r="X107" s="29">
        <v>0</v>
      </c>
      <c r="Y107" s="29">
        <v>0</v>
      </c>
      <c r="Z107" s="29">
        <v>0.57599999999999996</v>
      </c>
      <c r="AA107" s="29">
        <v>0.4</v>
      </c>
      <c r="AB107" s="29">
        <v>0</v>
      </c>
      <c r="AC107" s="29">
        <v>0</v>
      </c>
      <c r="AD107" s="29">
        <v>0</v>
      </c>
      <c r="AE107" s="29">
        <v>1</v>
      </c>
      <c r="AF107" s="29">
        <v>0</v>
      </c>
      <c r="AG107" s="31">
        <f t="shared" si="105"/>
        <v>0.57599999999999996</v>
      </c>
      <c r="AH107" s="31">
        <f t="shared" si="105"/>
        <v>0.4</v>
      </c>
      <c r="AI107" s="31">
        <f t="shared" si="105"/>
        <v>0</v>
      </c>
      <c r="AJ107" s="31">
        <f t="shared" si="105"/>
        <v>0</v>
      </c>
      <c r="AK107" s="31">
        <f t="shared" si="105"/>
        <v>0</v>
      </c>
      <c r="AL107" s="31">
        <f t="shared" si="105"/>
        <v>1</v>
      </c>
      <c r="AN107" s="6"/>
    </row>
    <row r="108" spans="1:40" ht="45.75" customHeight="1" x14ac:dyDescent="0.25">
      <c r="A108" s="24" t="s">
        <v>94</v>
      </c>
      <c r="B108" s="25" t="s">
        <v>95</v>
      </c>
      <c r="C108" s="33" t="s">
        <v>63</v>
      </c>
      <c r="D108" s="28">
        <v>0</v>
      </c>
      <c r="E108" s="28">
        <f>SUM(E109:E120)</f>
        <v>3.8069999999999999</v>
      </c>
      <c r="F108" s="28">
        <f t="shared" ref="F108:T108" si="106">SUM(F109:F120)</f>
        <v>0</v>
      </c>
      <c r="G108" s="28">
        <f t="shared" si="106"/>
        <v>0</v>
      </c>
      <c r="H108" s="28">
        <f t="shared" si="106"/>
        <v>0</v>
      </c>
      <c r="I108" s="28">
        <f t="shared" si="106"/>
        <v>0</v>
      </c>
      <c r="J108" s="28">
        <f t="shared" si="106"/>
        <v>4</v>
      </c>
      <c r="K108" s="28">
        <f t="shared" si="106"/>
        <v>0</v>
      </c>
      <c r="L108" s="28">
        <f t="shared" si="106"/>
        <v>4.2780000000000005</v>
      </c>
      <c r="M108" s="28">
        <f t="shared" si="106"/>
        <v>0</v>
      </c>
      <c r="N108" s="28">
        <f t="shared" si="106"/>
        <v>0</v>
      </c>
      <c r="O108" s="28">
        <f t="shared" si="106"/>
        <v>0</v>
      </c>
      <c r="P108" s="28">
        <f t="shared" si="106"/>
        <v>0</v>
      </c>
      <c r="Q108" s="28">
        <f t="shared" si="106"/>
        <v>5</v>
      </c>
      <c r="R108" s="28">
        <f t="shared" si="106"/>
        <v>0</v>
      </c>
      <c r="S108" s="28">
        <f t="shared" si="106"/>
        <v>12.315999999999999</v>
      </c>
      <c r="T108" s="28">
        <f t="shared" si="106"/>
        <v>0</v>
      </c>
      <c r="U108" s="28">
        <f t="shared" ref="U108" si="107">SUM(U109:U120)</f>
        <v>0</v>
      </c>
      <c r="V108" s="28">
        <f t="shared" ref="V108" si="108">SUM(V109:V120)</f>
        <v>0</v>
      </c>
      <c r="W108" s="28">
        <f t="shared" ref="W108" si="109">SUM(W109:W120)</f>
        <v>0</v>
      </c>
      <c r="X108" s="28">
        <f t="shared" ref="X108" si="110">SUM(X109:X120)</f>
        <v>15</v>
      </c>
      <c r="Y108" s="28">
        <f t="shared" ref="Y108" si="111">SUM(Y109:Y120)</f>
        <v>0</v>
      </c>
      <c r="Z108" s="28">
        <f t="shared" ref="Z108" si="112">SUM(Z109:Z120)</f>
        <v>0.86599999999999999</v>
      </c>
      <c r="AA108" s="28">
        <f t="shared" ref="AA108" si="113">SUM(AA109:AA120)</f>
        <v>0</v>
      </c>
      <c r="AB108" s="28">
        <f t="shared" ref="AB108" si="114">SUM(AB109:AB120)</f>
        <v>0</v>
      </c>
      <c r="AC108" s="28">
        <f t="shared" ref="AC108" si="115">SUM(AC109:AC120)</f>
        <v>0</v>
      </c>
      <c r="AD108" s="28">
        <f t="shared" ref="AD108" si="116">SUM(AD109:AD120)</f>
        <v>0</v>
      </c>
      <c r="AE108" s="28">
        <f t="shared" ref="AE108" si="117">SUM(AE109:AE120)</f>
        <v>1</v>
      </c>
      <c r="AF108" s="28">
        <f t="shared" ref="AF108" si="118">SUM(AF109:AF120)</f>
        <v>0</v>
      </c>
      <c r="AG108" s="28">
        <f t="shared" ref="AG108" si="119">SUM(AG109:AG120)</f>
        <v>21.266999999999996</v>
      </c>
      <c r="AH108" s="28">
        <f t="shared" ref="AH108:AI108" si="120">SUM(AH109:AH120)</f>
        <v>0</v>
      </c>
      <c r="AI108" s="28">
        <f t="shared" si="120"/>
        <v>0</v>
      </c>
      <c r="AJ108" s="28">
        <f t="shared" ref="AJ108" si="121">SUM(AJ109:AJ120)</f>
        <v>0</v>
      </c>
      <c r="AK108" s="28">
        <f t="shared" ref="AK108" si="122">SUM(AK109:AK120)</f>
        <v>0</v>
      </c>
      <c r="AL108" s="28">
        <f t="shared" ref="AL108" si="123">SUM(AL109:AL120)</f>
        <v>25</v>
      </c>
      <c r="AN108" s="6"/>
    </row>
    <row r="109" spans="1:40" ht="30" x14ac:dyDescent="0.25">
      <c r="A109" s="13" t="s">
        <v>96</v>
      </c>
      <c r="B109" s="10" t="s">
        <v>164</v>
      </c>
      <c r="C109" s="11" t="s">
        <v>165</v>
      </c>
      <c r="D109" s="29">
        <v>0</v>
      </c>
      <c r="E109" s="30">
        <v>3.8069999999999999</v>
      </c>
      <c r="F109" s="29">
        <v>0</v>
      </c>
      <c r="G109" s="29">
        <v>0</v>
      </c>
      <c r="H109" s="29">
        <v>0</v>
      </c>
      <c r="I109" s="29">
        <v>0</v>
      </c>
      <c r="J109" s="29">
        <v>4</v>
      </c>
      <c r="K109" s="29">
        <v>0</v>
      </c>
      <c r="L109" s="29">
        <v>0</v>
      </c>
      <c r="M109" s="29">
        <v>0</v>
      </c>
      <c r="N109" s="29">
        <v>0</v>
      </c>
      <c r="O109" s="29">
        <v>0</v>
      </c>
      <c r="P109" s="29">
        <v>0</v>
      </c>
      <c r="Q109" s="29">
        <v>0</v>
      </c>
      <c r="R109" s="29">
        <v>0</v>
      </c>
      <c r="S109" s="29">
        <v>0</v>
      </c>
      <c r="T109" s="29">
        <v>0</v>
      </c>
      <c r="U109" s="29">
        <v>0</v>
      </c>
      <c r="V109" s="29">
        <v>0</v>
      </c>
      <c r="W109" s="29">
        <v>0</v>
      </c>
      <c r="X109" s="29">
        <v>0</v>
      </c>
      <c r="Y109" s="29">
        <v>0</v>
      </c>
      <c r="Z109" s="29">
        <v>0</v>
      </c>
      <c r="AA109" s="29">
        <v>0</v>
      </c>
      <c r="AB109" s="29">
        <v>0</v>
      </c>
      <c r="AC109" s="29">
        <v>0</v>
      </c>
      <c r="AD109" s="29">
        <v>0</v>
      </c>
      <c r="AE109" s="29">
        <v>0</v>
      </c>
      <c r="AF109" s="29">
        <v>0</v>
      </c>
      <c r="AG109" s="31">
        <f t="shared" si="99"/>
        <v>3.8069999999999999</v>
      </c>
      <c r="AH109" s="31">
        <f t="shared" ref="AH109" si="124">SUM(F109,M109,T109,AA109)</f>
        <v>0</v>
      </c>
      <c r="AI109" s="31">
        <f t="shared" ref="AI109" si="125">SUM(G109,N109,U109,AB109)</f>
        <v>0</v>
      </c>
      <c r="AJ109" s="31">
        <f t="shared" ref="AJ109" si="126">SUM(H109,O109,V109,AC109)</f>
        <v>0</v>
      </c>
      <c r="AK109" s="31">
        <f t="shared" ref="AK109" si="127">SUM(I109,P109,W109,AD109)</f>
        <v>0</v>
      </c>
      <c r="AL109" s="31">
        <f t="shared" ref="AL109" si="128">SUM(J109,Q109,X109,AE109)</f>
        <v>4</v>
      </c>
      <c r="AN109" s="6"/>
    </row>
    <row r="110" spans="1:40" ht="45" x14ac:dyDescent="0.25">
      <c r="A110" s="13" t="s">
        <v>97</v>
      </c>
      <c r="B110" s="12" t="s">
        <v>226</v>
      </c>
      <c r="C110" s="11" t="s">
        <v>227</v>
      </c>
      <c r="D110" s="29">
        <v>0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0</v>
      </c>
      <c r="L110" s="30">
        <v>1.1619999999999999</v>
      </c>
      <c r="M110" s="29">
        <v>0</v>
      </c>
      <c r="N110" s="29">
        <v>0</v>
      </c>
      <c r="O110" s="29">
        <v>0</v>
      </c>
      <c r="P110" s="29">
        <v>0</v>
      </c>
      <c r="Q110" s="29">
        <v>1</v>
      </c>
      <c r="R110" s="29">
        <v>0</v>
      </c>
      <c r="S110" s="29">
        <v>0</v>
      </c>
      <c r="T110" s="29">
        <v>0</v>
      </c>
      <c r="U110" s="29">
        <v>0</v>
      </c>
      <c r="V110" s="29">
        <v>0</v>
      </c>
      <c r="W110" s="29">
        <v>0</v>
      </c>
      <c r="X110" s="29">
        <v>0</v>
      </c>
      <c r="Y110" s="29">
        <v>0</v>
      </c>
      <c r="Z110" s="29">
        <v>0</v>
      </c>
      <c r="AA110" s="29">
        <v>0</v>
      </c>
      <c r="AB110" s="29">
        <v>0</v>
      </c>
      <c r="AC110" s="29">
        <v>0</v>
      </c>
      <c r="AD110" s="29">
        <v>0</v>
      </c>
      <c r="AE110" s="29">
        <v>0</v>
      </c>
      <c r="AF110" s="29">
        <v>0</v>
      </c>
      <c r="AG110" s="31">
        <f t="shared" ref="AG110:AG120" si="129">SUM(E110,L110,S110,Z110)</f>
        <v>1.1619999999999999</v>
      </c>
      <c r="AH110" s="31">
        <f t="shared" ref="AH110:AH120" si="130">SUM(F110,M110,T110,AA110)</f>
        <v>0</v>
      </c>
      <c r="AI110" s="31">
        <f t="shared" ref="AI110:AI120" si="131">SUM(G110,N110,U110,AB110)</f>
        <v>0</v>
      </c>
      <c r="AJ110" s="31">
        <f t="shared" ref="AJ110:AJ120" si="132">SUM(H110,O110,V110,AC110)</f>
        <v>0</v>
      </c>
      <c r="AK110" s="31">
        <f t="shared" ref="AK110:AK120" si="133">SUM(I110,P110,W110,AD110)</f>
        <v>0</v>
      </c>
      <c r="AL110" s="31">
        <f t="shared" ref="AL110:AL120" si="134">SUM(J110,Q110,X110,AE110)</f>
        <v>1</v>
      </c>
      <c r="AN110" s="6"/>
    </row>
    <row r="111" spans="1:40" x14ac:dyDescent="0.25">
      <c r="A111" s="13" t="s">
        <v>98</v>
      </c>
      <c r="B111" s="10" t="s">
        <v>263</v>
      </c>
      <c r="C111" s="11" t="s">
        <v>264</v>
      </c>
      <c r="D111" s="29">
        <v>0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0</v>
      </c>
      <c r="L111" s="29">
        <v>0</v>
      </c>
      <c r="M111" s="29">
        <v>0</v>
      </c>
      <c r="N111" s="29">
        <v>0</v>
      </c>
      <c r="O111" s="29">
        <v>0</v>
      </c>
      <c r="P111" s="29">
        <v>0</v>
      </c>
      <c r="Q111" s="29">
        <v>0</v>
      </c>
      <c r="R111" s="29">
        <v>0</v>
      </c>
      <c r="S111" s="30">
        <v>1.7705</v>
      </c>
      <c r="T111" s="29">
        <v>0</v>
      </c>
      <c r="U111" s="29">
        <v>0</v>
      </c>
      <c r="V111" s="29">
        <v>0</v>
      </c>
      <c r="W111" s="29">
        <v>0</v>
      </c>
      <c r="X111" s="29">
        <v>2</v>
      </c>
      <c r="Y111" s="29">
        <v>0</v>
      </c>
      <c r="Z111" s="29">
        <v>0</v>
      </c>
      <c r="AA111" s="29">
        <v>0</v>
      </c>
      <c r="AB111" s="29">
        <v>0</v>
      </c>
      <c r="AC111" s="29">
        <v>0</v>
      </c>
      <c r="AD111" s="29">
        <v>0</v>
      </c>
      <c r="AE111" s="29">
        <v>0</v>
      </c>
      <c r="AF111" s="29">
        <v>0</v>
      </c>
      <c r="AG111" s="31">
        <f t="shared" si="129"/>
        <v>1.7705</v>
      </c>
      <c r="AH111" s="31">
        <f t="shared" si="130"/>
        <v>0</v>
      </c>
      <c r="AI111" s="31">
        <f t="shared" si="131"/>
        <v>0</v>
      </c>
      <c r="AJ111" s="31">
        <f t="shared" si="132"/>
        <v>0</v>
      </c>
      <c r="AK111" s="31">
        <f t="shared" si="133"/>
        <v>0</v>
      </c>
      <c r="AL111" s="31">
        <f t="shared" si="134"/>
        <v>2</v>
      </c>
      <c r="AN111" s="6"/>
    </row>
    <row r="112" spans="1:40" ht="30" x14ac:dyDescent="0.25">
      <c r="A112" s="13" t="s">
        <v>99</v>
      </c>
      <c r="B112" s="10" t="s">
        <v>265</v>
      </c>
      <c r="C112" s="11" t="s">
        <v>266</v>
      </c>
      <c r="D112" s="29">
        <v>0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0</v>
      </c>
      <c r="L112" s="30">
        <v>0.71699999999999997</v>
      </c>
      <c r="M112" s="29">
        <v>0</v>
      </c>
      <c r="N112" s="29">
        <v>0</v>
      </c>
      <c r="O112" s="29">
        <v>0</v>
      </c>
      <c r="P112" s="29">
        <v>0</v>
      </c>
      <c r="Q112" s="29">
        <v>1</v>
      </c>
      <c r="R112" s="29">
        <v>0</v>
      </c>
      <c r="S112" s="29">
        <v>0</v>
      </c>
      <c r="T112" s="29">
        <v>0</v>
      </c>
      <c r="U112" s="29">
        <v>0</v>
      </c>
      <c r="V112" s="29">
        <v>0</v>
      </c>
      <c r="W112" s="29">
        <v>0</v>
      </c>
      <c r="X112" s="29">
        <v>0</v>
      </c>
      <c r="Y112" s="29">
        <v>0</v>
      </c>
      <c r="Z112" s="29">
        <v>0</v>
      </c>
      <c r="AA112" s="29">
        <v>0</v>
      </c>
      <c r="AB112" s="29">
        <v>0</v>
      </c>
      <c r="AC112" s="29">
        <v>0</v>
      </c>
      <c r="AD112" s="29">
        <v>0</v>
      </c>
      <c r="AE112" s="29">
        <v>0</v>
      </c>
      <c r="AF112" s="29">
        <v>0</v>
      </c>
      <c r="AG112" s="31">
        <f t="shared" si="129"/>
        <v>0.71699999999999997</v>
      </c>
      <c r="AH112" s="31">
        <f t="shared" si="130"/>
        <v>0</v>
      </c>
      <c r="AI112" s="31">
        <f t="shared" si="131"/>
        <v>0</v>
      </c>
      <c r="AJ112" s="31">
        <f t="shared" si="132"/>
        <v>0</v>
      </c>
      <c r="AK112" s="31">
        <f t="shared" si="133"/>
        <v>0</v>
      </c>
      <c r="AL112" s="31">
        <f t="shared" si="134"/>
        <v>1</v>
      </c>
      <c r="AN112" s="6"/>
    </row>
    <row r="113" spans="1:40" ht="30" x14ac:dyDescent="0.25">
      <c r="A113" s="13" t="s">
        <v>100</v>
      </c>
      <c r="B113" s="10" t="s">
        <v>166</v>
      </c>
      <c r="C113" s="11" t="s">
        <v>167</v>
      </c>
      <c r="D113" s="29">
        <v>0</v>
      </c>
      <c r="E113" s="29">
        <v>0</v>
      </c>
      <c r="F113" s="29">
        <v>0</v>
      </c>
      <c r="G113" s="29">
        <v>0</v>
      </c>
      <c r="H113" s="29">
        <v>0</v>
      </c>
      <c r="I113" s="29">
        <v>0</v>
      </c>
      <c r="J113" s="29">
        <v>0</v>
      </c>
      <c r="K113" s="29">
        <v>0</v>
      </c>
      <c r="L113" s="29">
        <v>0</v>
      </c>
      <c r="M113" s="29">
        <v>0</v>
      </c>
      <c r="N113" s="29">
        <v>0</v>
      </c>
      <c r="O113" s="29">
        <v>0</v>
      </c>
      <c r="P113" s="29">
        <v>0</v>
      </c>
      <c r="Q113" s="29">
        <v>0</v>
      </c>
      <c r="R113" s="29">
        <v>0</v>
      </c>
      <c r="S113" s="30">
        <v>1.617</v>
      </c>
      <c r="T113" s="29">
        <v>0</v>
      </c>
      <c r="U113" s="29">
        <v>0</v>
      </c>
      <c r="V113" s="29">
        <v>0</v>
      </c>
      <c r="W113" s="29">
        <v>0</v>
      </c>
      <c r="X113" s="29">
        <v>2</v>
      </c>
      <c r="Y113" s="29">
        <v>0</v>
      </c>
      <c r="Z113" s="29">
        <v>0</v>
      </c>
      <c r="AA113" s="29">
        <v>0</v>
      </c>
      <c r="AB113" s="29">
        <v>0</v>
      </c>
      <c r="AC113" s="29">
        <v>0</v>
      </c>
      <c r="AD113" s="29">
        <v>0</v>
      </c>
      <c r="AE113" s="29">
        <v>0</v>
      </c>
      <c r="AF113" s="29">
        <v>0</v>
      </c>
      <c r="AG113" s="31">
        <f t="shared" si="129"/>
        <v>1.617</v>
      </c>
      <c r="AH113" s="31">
        <f t="shared" si="130"/>
        <v>0</v>
      </c>
      <c r="AI113" s="31">
        <f t="shared" si="131"/>
        <v>0</v>
      </c>
      <c r="AJ113" s="31">
        <f t="shared" si="132"/>
        <v>0</v>
      </c>
      <c r="AK113" s="31">
        <f t="shared" si="133"/>
        <v>0</v>
      </c>
      <c r="AL113" s="31">
        <f t="shared" si="134"/>
        <v>2</v>
      </c>
      <c r="AN113" s="6"/>
    </row>
    <row r="114" spans="1:40" x14ac:dyDescent="0.25">
      <c r="A114" s="13" t="s">
        <v>101</v>
      </c>
      <c r="B114" s="10" t="s">
        <v>168</v>
      </c>
      <c r="C114" s="11" t="s">
        <v>169</v>
      </c>
      <c r="D114" s="29">
        <v>0</v>
      </c>
      <c r="E114" s="29">
        <v>0</v>
      </c>
      <c r="F114" s="29">
        <v>0</v>
      </c>
      <c r="G114" s="29">
        <v>0</v>
      </c>
      <c r="H114" s="29">
        <v>0</v>
      </c>
      <c r="I114" s="29">
        <v>0</v>
      </c>
      <c r="J114" s="29">
        <v>0</v>
      </c>
      <c r="K114" s="29">
        <v>0</v>
      </c>
      <c r="L114" s="29">
        <v>0</v>
      </c>
      <c r="M114" s="29">
        <v>0</v>
      </c>
      <c r="N114" s="29">
        <v>0</v>
      </c>
      <c r="O114" s="29">
        <v>0</v>
      </c>
      <c r="P114" s="29">
        <v>0</v>
      </c>
      <c r="Q114" s="29">
        <v>0</v>
      </c>
      <c r="R114" s="29">
        <v>0</v>
      </c>
      <c r="S114" s="29">
        <v>0.85599999999999998</v>
      </c>
      <c r="T114" s="29">
        <v>0</v>
      </c>
      <c r="U114" s="29">
        <v>0</v>
      </c>
      <c r="V114" s="29">
        <v>0</v>
      </c>
      <c r="W114" s="29">
        <v>0</v>
      </c>
      <c r="X114" s="29">
        <v>1</v>
      </c>
      <c r="Y114" s="29">
        <v>0</v>
      </c>
      <c r="Z114" s="29">
        <v>0</v>
      </c>
      <c r="AA114" s="29">
        <v>0</v>
      </c>
      <c r="AB114" s="29">
        <v>0</v>
      </c>
      <c r="AC114" s="29">
        <v>0</v>
      </c>
      <c r="AD114" s="29">
        <v>0</v>
      </c>
      <c r="AE114" s="29">
        <v>0</v>
      </c>
      <c r="AF114" s="29">
        <v>0</v>
      </c>
      <c r="AG114" s="31">
        <f t="shared" si="129"/>
        <v>0.85599999999999998</v>
      </c>
      <c r="AH114" s="31">
        <f t="shared" si="130"/>
        <v>0</v>
      </c>
      <c r="AI114" s="31">
        <f t="shared" si="131"/>
        <v>0</v>
      </c>
      <c r="AJ114" s="31">
        <f t="shared" si="132"/>
        <v>0</v>
      </c>
      <c r="AK114" s="31">
        <f t="shared" si="133"/>
        <v>0</v>
      </c>
      <c r="AL114" s="31">
        <f t="shared" si="134"/>
        <v>1</v>
      </c>
      <c r="AN114" s="6"/>
    </row>
    <row r="115" spans="1:40" ht="30" x14ac:dyDescent="0.25">
      <c r="A115" s="13" t="s">
        <v>102</v>
      </c>
      <c r="B115" s="10" t="s">
        <v>170</v>
      </c>
      <c r="C115" s="11" t="s">
        <v>171</v>
      </c>
      <c r="D115" s="29">
        <v>0</v>
      </c>
      <c r="E115" s="29">
        <v>0</v>
      </c>
      <c r="F115" s="29">
        <v>0</v>
      </c>
      <c r="G115" s="29">
        <v>0</v>
      </c>
      <c r="H115" s="29">
        <v>0</v>
      </c>
      <c r="I115" s="29">
        <v>0</v>
      </c>
      <c r="J115" s="29">
        <v>0</v>
      </c>
      <c r="K115" s="29">
        <v>0</v>
      </c>
      <c r="L115" s="30">
        <v>0.86299999999999999</v>
      </c>
      <c r="M115" s="29">
        <v>0</v>
      </c>
      <c r="N115" s="29">
        <v>0</v>
      </c>
      <c r="O115" s="29">
        <v>0</v>
      </c>
      <c r="P115" s="29">
        <v>0</v>
      </c>
      <c r="Q115" s="29">
        <v>1</v>
      </c>
      <c r="R115" s="29">
        <v>0</v>
      </c>
      <c r="S115" s="29">
        <v>0</v>
      </c>
      <c r="T115" s="29">
        <v>0</v>
      </c>
      <c r="U115" s="29">
        <v>0</v>
      </c>
      <c r="V115" s="29">
        <v>0</v>
      </c>
      <c r="W115" s="29">
        <v>0</v>
      </c>
      <c r="X115" s="29">
        <v>0</v>
      </c>
      <c r="Y115" s="29">
        <v>0</v>
      </c>
      <c r="Z115" s="29">
        <v>0</v>
      </c>
      <c r="AA115" s="29">
        <v>0</v>
      </c>
      <c r="AB115" s="29">
        <v>0</v>
      </c>
      <c r="AC115" s="29">
        <v>0</v>
      </c>
      <c r="AD115" s="29">
        <v>0</v>
      </c>
      <c r="AE115" s="29">
        <v>0</v>
      </c>
      <c r="AF115" s="29">
        <v>0</v>
      </c>
      <c r="AG115" s="31">
        <f t="shared" si="129"/>
        <v>0.86299999999999999</v>
      </c>
      <c r="AH115" s="31">
        <f t="shared" si="130"/>
        <v>0</v>
      </c>
      <c r="AI115" s="31">
        <f t="shared" si="131"/>
        <v>0</v>
      </c>
      <c r="AJ115" s="31">
        <f t="shared" si="132"/>
        <v>0</v>
      </c>
      <c r="AK115" s="31">
        <f t="shared" si="133"/>
        <v>0</v>
      </c>
      <c r="AL115" s="31">
        <f t="shared" si="134"/>
        <v>1</v>
      </c>
      <c r="AN115" s="6"/>
    </row>
    <row r="116" spans="1:40" ht="30" x14ac:dyDescent="0.25">
      <c r="A116" s="13" t="s">
        <v>103</v>
      </c>
      <c r="B116" s="10" t="s">
        <v>172</v>
      </c>
      <c r="C116" s="11" t="s">
        <v>173</v>
      </c>
      <c r="D116" s="29">
        <v>0</v>
      </c>
      <c r="E116" s="29">
        <v>0</v>
      </c>
      <c r="F116" s="29">
        <v>0</v>
      </c>
      <c r="G116" s="29">
        <v>0</v>
      </c>
      <c r="H116" s="29">
        <v>0</v>
      </c>
      <c r="I116" s="29">
        <v>0</v>
      </c>
      <c r="J116" s="29">
        <v>0</v>
      </c>
      <c r="K116" s="29">
        <v>0</v>
      </c>
      <c r="L116" s="30">
        <v>0.86299999999999999</v>
      </c>
      <c r="M116" s="29">
        <v>0</v>
      </c>
      <c r="N116" s="29">
        <v>0</v>
      </c>
      <c r="O116" s="29">
        <v>0</v>
      </c>
      <c r="P116" s="29">
        <v>0</v>
      </c>
      <c r="Q116" s="29">
        <v>1</v>
      </c>
      <c r="R116" s="29">
        <v>0</v>
      </c>
      <c r="S116" s="29">
        <v>0</v>
      </c>
      <c r="T116" s="29">
        <v>0</v>
      </c>
      <c r="U116" s="29">
        <v>0</v>
      </c>
      <c r="V116" s="29">
        <v>0</v>
      </c>
      <c r="W116" s="29">
        <v>0</v>
      </c>
      <c r="X116" s="29">
        <v>0</v>
      </c>
      <c r="Y116" s="29">
        <v>0</v>
      </c>
      <c r="Z116" s="29">
        <v>0</v>
      </c>
      <c r="AA116" s="29">
        <v>0</v>
      </c>
      <c r="AB116" s="29">
        <v>0</v>
      </c>
      <c r="AC116" s="29">
        <v>0</v>
      </c>
      <c r="AD116" s="29">
        <v>0</v>
      </c>
      <c r="AE116" s="29">
        <v>0</v>
      </c>
      <c r="AF116" s="29">
        <v>0</v>
      </c>
      <c r="AG116" s="31">
        <f t="shared" si="129"/>
        <v>0.86299999999999999</v>
      </c>
      <c r="AH116" s="31">
        <f t="shared" si="130"/>
        <v>0</v>
      </c>
      <c r="AI116" s="31">
        <f t="shared" si="131"/>
        <v>0</v>
      </c>
      <c r="AJ116" s="31">
        <f t="shared" si="132"/>
        <v>0</v>
      </c>
      <c r="AK116" s="31">
        <f t="shared" si="133"/>
        <v>0</v>
      </c>
      <c r="AL116" s="31">
        <f t="shared" si="134"/>
        <v>1</v>
      </c>
      <c r="AN116" s="6"/>
    </row>
    <row r="117" spans="1:40" ht="30" x14ac:dyDescent="0.25">
      <c r="A117" s="13" t="s">
        <v>104</v>
      </c>
      <c r="B117" s="10" t="s">
        <v>174</v>
      </c>
      <c r="C117" s="11" t="s">
        <v>175</v>
      </c>
      <c r="D117" s="29">
        <v>0</v>
      </c>
      <c r="E117" s="29">
        <v>0</v>
      </c>
      <c r="F117" s="29">
        <v>0</v>
      </c>
      <c r="G117" s="29">
        <v>0</v>
      </c>
      <c r="H117" s="29">
        <v>0</v>
      </c>
      <c r="I117" s="29">
        <v>0</v>
      </c>
      <c r="J117" s="29">
        <v>0</v>
      </c>
      <c r="K117" s="29">
        <v>0</v>
      </c>
      <c r="L117" s="29">
        <v>0</v>
      </c>
      <c r="M117" s="29">
        <v>0</v>
      </c>
      <c r="N117" s="29">
        <v>0</v>
      </c>
      <c r="O117" s="29">
        <v>0</v>
      </c>
      <c r="P117" s="29">
        <v>0</v>
      </c>
      <c r="Q117" s="29">
        <v>0</v>
      </c>
      <c r="R117" s="29">
        <v>0</v>
      </c>
      <c r="S117" s="30">
        <v>6.3404999999999996</v>
      </c>
      <c r="T117" s="29">
        <v>0</v>
      </c>
      <c r="U117" s="29">
        <v>0</v>
      </c>
      <c r="V117" s="29">
        <v>0</v>
      </c>
      <c r="W117" s="29">
        <v>0</v>
      </c>
      <c r="X117" s="29">
        <v>8</v>
      </c>
      <c r="Y117" s="29">
        <v>0</v>
      </c>
      <c r="Z117" s="29">
        <v>0</v>
      </c>
      <c r="AA117" s="29">
        <v>0</v>
      </c>
      <c r="AB117" s="29">
        <v>0</v>
      </c>
      <c r="AC117" s="29">
        <v>0</v>
      </c>
      <c r="AD117" s="29">
        <v>0</v>
      </c>
      <c r="AE117" s="29">
        <v>0</v>
      </c>
      <c r="AF117" s="29">
        <v>0</v>
      </c>
      <c r="AG117" s="31">
        <f t="shared" si="129"/>
        <v>6.3404999999999996</v>
      </c>
      <c r="AH117" s="31">
        <f t="shared" si="130"/>
        <v>0</v>
      </c>
      <c r="AI117" s="31">
        <f t="shared" si="131"/>
        <v>0</v>
      </c>
      <c r="AJ117" s="31">
        <f t="shared" si="132"/>
        <v>0</v>
      </c>
      <c r="AK117" s="31">
        <f t="shared" si="133"/>
        <v>0</v>
      </c>
      <c r="AL117" s="31">
        <f t="shared" si="134"/>
        <v>8</v>
      </c>
      <c r="AN117" s="6"/>
    </row>
    <row r="118" spans="1:40" x14ac:dyDescent="0.25">
      <c r="A118" s="13" t="s">
        <v>105</v>
      </c>
      <c r="B118" s="10" t="s">
        <v>176</v>
      </c>
      <c r="C118" s="11" t="s">
        <v>177</v>
      </c>
      <c r="D118" s="29">
        <v>0</v>
      </c>
      <c r="E118" s="29">
        <v>0</v>
      </c>
      <c r="F118" s="29">
        <v>0</v>
      </c>
      <c r="G118" s="29">
        <v>0</v>
      </c>
      <c r="H118" s="29">
        <v>0</v>
      </c>
      <c r="I118" s="29">
        <v>0</v>
      </c>
      <c r="J118" s="29">
        <v>0</v>
      </c>
      <c r="K118" s="29">
        <v>0</v>
      </c>
      <c r="L118" s="30">
        <v>0.67300000000000004</v>
      </c>
      <c r="M118" s="29">
        <v>0</v>
      </c>
      <c r="N118" s="29">
        <v>0</v>
      </c>
      <c r="O118" s="29">
        <v>0</v>
      </c>
      <c r="P118" s="29">
        <v>0</v>
      </c>
      <c r="Q118" s="29">
        <v>1</v>
      </c>
      <c r="R118" s="29">
        <v>0</v>
      </c>
      <c r="S118" s="29">
        <v>0</v>
      </c>
      <c r="T118" s="29">
        <v>0</v>
      </c>
      <c r="U118" s="29">
        <v>0</v>
      </c>
      <c r="V118" s="29">
        <v>0</v>
      </c>
      <c r="W118" s="29">
        <v>0</v>
      </c>
      <c r="X118" s="29">
        <v>0</v>
      </c>
      <c r="Y118" s="29">
        <v>0</v>
      </c>
      <c r="Z118" s="29">
        <v>0</v>
      </c>
      <c r="AA118" s="29">
        <v>0</v>
      </c>
      <c r="AB118" s="29">
        <v>0</v>
      </c>
      <c r="AC118" s="29">
        <v>0</v>
      </c>
      <c r="AD118" s="29">
        <v>0</v>
      </c>
      <c r="AE118" s="29">
        <v>0</v>
      </c>
      <c r="AF118" s="29">
        <v>0</v>
      </c>
      <c r="AG118" s="31">
        <f t="shared" si="129"/>
        <v>0.67300000000000004</v>
      </c>
      <c r="AH118" s="31">
        <f t="shared" si="130"/>
        <v>0</v>
      </c>
      <c r="AI118" s="31">
        <f t="shared" si="131"/>
        <v>0</v>
      </c>
      <c r="AJ118" s="31">
        <f t="shared" si="132"/>
        <v>0</v>
      </c>
      <c r="AK118" s="31">
        <f t="shared" si="133"/>
        <v>0</v>
      </c>
      <c r="AL118" s="31">
        <f t="shared" si="134"/>
        <v>1</v>
      </c>
      <c r="AN118" s="6"/>
    </row>
    <row r="119" spans="1:40" x14ac:dyDescent="0.25">
      <c r="A119" s="13" t="s">
        <v>331</v>
      </c>
      <c r="B119" s="12" t="s">
        <v>346</v>
      </c>
      <c r="C119" s="11" t="s">
        <v>334</v>
      </c>
      <c r="D119" s="29">
        <v>0</v>
      </c>
      <c r="E119" s="29">
        <v>0</v>
      </c>
      <c r="F119" s="29">
        <v>0</v>
      </c>
      <c r="G119" s="29">
        <v>0</v>
      </c>
      <c r="H119" s="29">
        <v>0</v>
      </c>
      <c r="I119" s="29">
        <v>0</v>
      </c>
      <c r="J119" s="29">
        <v>0</v>
      </c>
      <c r="K119" s="29">
        <v>0</v>
      </c>
      <c r="L119" s="29">
        <v>0</v>
      </c>
      <c r="M119" s="29">
        <v>0</v>
      </c>
      <c r="N119" s="29">
        <v>0</v>
      </c>
      <c r="O119" s="29">
        <v>0</v>
      </c>
      <c r="P119" s="29">
        <v>0</v>
      </c>
      <c r="Q119" s="29">
        <v>0</v>
      </c>
      <c r="R119" s="29">
        <v>0</v>
      </c>
      <c r="S119" s="29">
        <v>0</v>
      </c>
      <c r="T119" s="29">
        <v>0</v>
      </c>
      <c r="U119" s="29">
        <v>0</v>
      </c>
      <c r="V119" s="29">
        <v>0</v>
      </c>
      <c r="W119" s="29">
        <v>0</v>
      </c>
      <c r="X119" s="29">
        <v>0</v>
      </c>
      <c r="Y119" s="29">
        <v>0</v>
      </c>
      <c r="Z119" s="30">
        <v>0.86599999999999999</v>
      </c>
      <c r="AA119" s="29">
        <v>0</v>
      </c>
      <c r="AB119" s="29">
        <v>0</v>
      </c>
      <c r="AC119" s="29">
        <v>0</v>
      </c>
      <c r="AD119" s="29">
        <v>0</v>
      </c>
      <c r="AE119" s="29">
        <v>1</v>
      </c>
      <c r="AF119" s="29">
        <v>0</v>
      </c>
      <c r="AG119" s="31">
        <f t="shared" si="129"/>
        <v>0.86599999999999999</v>
      </c>
      <c r="AH119" s="31">
        <f t="shared" si="130"/>
        <v>0</v>
      </c>
      <c r="AI119" s="31">
        <f t="shared" si="131"/>
        <v>0</v>
      </c>
      <c r="AJ119" s="31">
        <f t="shared" si="132"/>
        <v>0</v>
      </c>
      <c r="AK119" s="31">
        <f t="shared" si="133"/>
        <v>0</v>
      </c>
      <c r="AL119" s="31">
        <f t="shared" si="134"/>
        <v>1</v>
      </c>
      <c r="AN119" s="6"/>
    </row>
    <row r="120" spans="1:40" x14ac:dyDescent="0.25">
      <c r="A120" s="13" t="s">
        <v>332</v>
      </c>
      <c r="B120" s="12" t="s">
        <v>333</v>
      </c>
      <c r="C120" s="11" t="s">
        <v>335</v>
      </c>
      <c r="D120" s="29">
        <v>0</v>
      </c>
      <c r="E120" s="29">
        <v>0</v>
      </c>
      <c r="F120" s="29">
        <v>0</v>
      </c>
      <c r="G120" s="29">
        <v>0</v>
      </c>
      <c r="H120" s="29">
        <v>0</v>
      </c>
      <c r="I120" s="29">
        <v>0</v>
      </c>
      <c r="J120" s="29">
        <v>0</v>
      </c>
      <c r="K120" s="29">
        <v>0</v>
      </c>
      <c r="L120" s="29">
        <v>0</v>
      </c>
      <c r="M120" s="29">
        <v>0</v>
      </c>
      <c r="N120" s="29">
        <v>0</v>
      </c>
      <c r="O120" s="29">
        <v>0</v>
      </c>
      <c r="P120" s="29">
        <v>0</v>
      </c>
      <c r="Q120" s="29">
        <v>0</v>
      </c>
      <c r="R120" s="29">
        <v>0</v>
      </c>
      <c r="S120" s="29">
        <v>1.732</v>
      </c>
      <c r="T120" s="29">
        <v>0</v>
      </c>
      <c r="U120" s="29">
        <v>0</v>
      </c>
      <c r="V120" s="29">
        <v>0</v>
      </c>
      <c r="W120" s="29">
        <v>0</v>
      </c>
      <c r="X120" s="29">
        <v>2</v>
      </c>
      <c r="Y120" s="29">
        <v>0</v>
      </c>
      <c r="Z120" s="29">
        <v>0</v>
      </c>
      <c r="AA120" s="29">
        <v>0</v>
      </c>
      <c r="AB120" s="29">
        <v>0</v>
      </c>
      <c r="AC120" s="29">
        <v>0</v>
      </c>
      <c r="AD120" s="29">
        <v>0</v>
      </c>
      <c r="AE120" s="29">
        <v>0</v>
      </c>
      <c r="AF120" s="29">
        <v>0</v>
      </c>
      <c r="AG120" s="31">
        <f t="shared" si="129"/>
        <v>1.732</v>
      </c>
      <c r="AH120" s="31">
        <f t="shared" si="130"/>
        <v>0</v>
      </c>
      <c r="AI120" s="31">
        <f t="shared" si="131"/>
        <v>0</v>
      </c>
      <c r="AJ120" s="31">
        <f t="shared" si="132"/>
        <v>0</v>
      </c>
      <c r="AK120" s="31">
        <f t="shared" si="133"/>
        <v>0</v>
      </c>
      <c r="AL120" s="31">
        <f t="shared" si="134"/>
        <v>2</v>
      </c>
      <c r="AN120" s="6"/>
    </row>
    <row r="121" spans="1:40" ht="42.75" x14ac:dyDescent="0.25">
      <c r="A121" s="34" t="s">
        <v>54</v>
      </c>
      <c r="B121" s="35" t="s">
        <v>55</v>
      </c>
      <c r="C121" s="33" t="s">
        <v>63</v>
      </c>
      <c r="D121" s="28">
        <f t="shared" ref="D121:AL121" si="135">SUM(D122,D146)</f>
        <v>0</v>
      </c>
      <c r="E121" s="28">
        <f t="shared" si="135"/>
        <v>0</v>
      </c>
      <c r="F121" s="28">
        <f t="shared" si="135"/>
        <v>0</v>
      </c>
      <c r="G121" s="28">
        <f t="shared" si="135"/>
        <v>0</v>
      </c>
      <c r="H121" s="28">
        <f t="shared" si="135"/>
        <v>0</v>
      </c>
      <c r="I121" s="28">
        <f t="shared" si="135"/>
        <v>0</v>
      </c>
      <c r="J121" s="28">
        <f t="shared" si="135"/>
        <v>0</v>
      </c>
      <c r="K121" s="28">
        <f t="shared" si="135"/>
        <v>0</v>
      </c>
      <c r="L121" s="28">
        <f t="shared" si="135"/>
        <v>19.966999999999999</v>
      </c>
      <c r="M121" s="28">
        <f t="shared" si="135"/>
        <v>0</v>
      </c>
      <c r="N121" s="28">
        <f t="shared" si="135"/>
        <v>0</v>
      </c>
      <c r="O121" s="28">
        <f t="shared" si="135"/>
        <v>30.782999999999998</v>
      </c>
      <c r="P121" s="28">
        <f t="shared" si="135"/>
        <v>0</v>
      </c>
      <c r="Q121" s="28">
        <f t="shared" si="135"/>
        <v>0</v>
      </c>
      <c r="R121" s="28">
        <f t="shared" si="135"/>
        <v>0</v>
      </c>
      <c r="S121" s="28">
        <f t="shared" si="135"/>
        <v>26.24</v>
      </c>
      <c r="T121" s="28">
        <f t="shared" si="135"/>
        <v>0</v>
      </c>
      <c r="U121" s="28">
        <f t="shared" si="135"/>
        <v>0</v>
      </c>
      <c r="V121" s="28">
        <f t="shared" si="135"/>
        <v>33.271000000000001</v>
      </c>
      <c r="W121" s="28">
        <f t="shared" si="135"/>
        <v>0</v>
      </c>
      <c r="X121" s="28">
        <f t="shared" si="135"/>
        <v>0</v>
      </c>
      <c r="Y121" s="28">
        <f t="shared" si="135"/>
        <v>0</v>
      </c>
      <c r="Z121" s="28">
        <f t="shared" si="135"/>
        <v>0</v>
      </c>
      <c r="AA121" s="28">
        <f t="shared" si="135"/>
        <v>0</v>
      </c>
      <c r="AB121" s="28">
        <f t="shared" si="135"/>
        <v>0</v>
      </c>
      <c r="AC121" s="28">
        <f t="shared" si="135"/>
        <v>0</v>
      </c>
      <c r="AD121" s="28">
        <f t="shared" si="135"/>
        <v>0</v>
      </c>
      <c r="AE121" s="28">
        <f t="shared" si="135"/>
        <v>0</v>
      </c>
      <c r="AF121" s="28">
        <f t="shared" si="135"/>
        <v>0</v>
      </c>
      <c r="AG121" s="28">
        <f t="shared" si="135"/>
        <v>46.207000000000008</v>
      </c>
      <c r="AH121" s="28">
        <f t="shared" si="135"/>
        <v>0</v>
      </c>
      <c r="AI121" s="28">
        <f t="shared" si="135"/>
        <v>0</v>
      </c>
      <c r="AJ121" s="28">
        <f t="shared" si="135"/>
        <v>64.054000000000002</v>
      </c>
      <c r="AK121" s="28">
        <f t="shared" si="135"/>
        <v>0</v>
      </c>
      <c r="AL121" s="28">
        <f t="shared" si="135"/>
        <v>0</v>
      </c>
      <c r="AN121" s="6"/>
    </row>
    <row r="122" spans="1:40" ht="28.5" x14ac:dyDescent="0.25">
      <c r="A122" s="34" t="s">
        <v>56</v>
      </c>
      <c r="B122" s="35" t="s">
        <v>57</v>
      </c>
      <c r="C122" s="33" t="s">
        <v>63</v>
      </c>
      <c r="D122" s="28">
        <v>0</v>
      </c>
      <c r="E122" s="28">
        <f t="shared" ref="E122:AL122" si="136">SUM(E123:E145)</f>
        <v>0</v>
      </c>
      <c r="F122" s="28">
        <f t="shared" si="136"/>
        <v>0</v>
      </c>
      <c r="G122" s="28">
        <f t="shared" si="136"/>
        <v>0</v>
      </c>
      <c r="H122" s="28">
        <f t="shared" si="136"/>
        <v>0</v>
      </c>
      <c r="I122" s="28">
        <f t="shared" si="136"/>
        <v>0</v>
      </c>
      <c r="J122" s="28">
        <f t="shared" si="136"/>
        <v>0</v>
      </c>
      <c r="K122" s="28">
        <f t="shared" si="136"/>
        <v>0</v>
      </c>
      <c r="L122" s="28">
        <f t="shared" si="136"/>
        <v>10.450000000000001</v>
      </c>
      <c r="M122" s="28">
        <f t="shared" si="136"/>
        <v>0</v>
      </c>
      <c r="N122" s="28">
        <f t="shared" si="136"/>
        <v>0</v>
      </c>
      <c r="O122" s="28">
        <f t="shared" si="136"/>
        <v>27.677999999999997</v>
      </c>
      <c r="P122" s="28">
        <f t="shared" si="136"/>
        <v>0</v>
      </c>
      <c r="Q122" s="28">
        <f t="shared" si="136"/>
        <v>0</v>
      </c>
      <c r="R122" s="28">
        <f t="shared" si="136"/>
        <v>0</v>
      </c>
      <c r="S122" s="28">
        <f t="shared" si="136"/>
        <v>17.693999999999999</v>
      </c>
      <c r="T122" s="28">
        <f t="shared" si="136"/>
        <v>0</v>
      </c>
      <c r="U122" s="28">
        <f t="shared" si="136"/>
        <v>0</v>
      </c>
      <c r="V122" s="28">
        <f t="shared" si="136"/>
        <v>30.331000000000003</v>
      </c>
      <c r="W122" s="28">
        <f t="shared" si="136"/>
        <v>0</v>
      </c>
      <c r="X122" s="28">
        <f t="shared" si="136"/>
        <v>0</v>
      </c>
      <c r="Y122" s="28">
        <f t="shared" si="136"/>
        <v>0</v>
      </c>
      <c r="Z122" s="28">
        <f t="shared" si="136"/>
        <v>0</v>
      </c>
      <c r="AA122" s="28">
        <f t="shared" si="136"/>
        <v>0</v>
      </c>
      <c r="AB122" s="28">
        <f t="shared" si="136"/>
        <v>0</v>
      </c>
      <c r="AC122" s="28">
        <f t="shared" si="136"/>
        <v>0</v>
      </c>
      <c r="AD122" s="28">
        <f t="shared" si="136"/>
        <v>0</v>
      </c>
      <c r="AE122" s="28">
        <f t="shared" si="136"/>
        <v>0</v>
      </c>
      <c r="AF122" s="28">
        <f t="shared" si="136"/>
        <v>0</v>
      </c>
      <c r="AG122" s="28">
        <f t="shared" si="136"/>
        <v>28.144000000000005</v>
      </c>
      <c r="AH122" s="28">
        <f t="shared" si="136"/>
        <v>0</v>
      </c>
      <c r="AI122" s="28">
        <f t="shared" si="136"/>
        <v>0</v>
      </c>
      <c r="AJ122" s="28">
        <f t="shared" si="136"/>
        <v>58.009000000000007</v>
      </c>
      <c r="AK122" s="28">
        <f t="shared" si="136"/>
        <v>0</v>
      </c>
      <c r="AL122" s="28">
        <f t="shared" si="136"/>
        <v>0</v>
      </c>
      <c r="AN122" s="6"/>
    </row>
    <row r="123" spans="1:40" ht="30" x14ac:dyDescent="0.25">
      <c r="A123" s="9" t="s">
        <v>65</v>
      </c>
      <c r="B123" s="10" t="s">
        <v>178</v>
      </c>
      <c r="C123" s="11" t="s">
        <v>179</v>
      </c>
      <c r="D123" s="29">
        <v>0</v>
      </c>
      <c r="E123" s="29">
        <v>0</v>
      </c>
      <c r="F123" s="29">
        <v>0</v>
      </c>
      <c r="G123" s="29">
        <v>0</v>
      </c>
      <c r="H123" s="29">
        <v>0</v>
      </c>
      <c r="I123" s="29">
        <v>0</v>
      </c>
      <c r="J123" s="29">
        <v>0</v>
      </c>
      <c r="K123" s="29">
        <v>0</v>
      </c>
      <c r="L123" s="30">
        <v>0.33800000000000002</v>
      </c>
      <c r="M123" s="29">
        <v>0</v>
      </c>
      <c r="N123" s="29">
        <v>0</v>
      </c>
      <c r="O123" s="29">
        <v>0.7</v>
      </c>
      <c r="P123" s="29">
        <v>0</v>
      </c>
      <c r="Q123" s="29">
        <v>0</v>
      </c>
      <c r="R123" s="29">
        <v>0</v>
      </c>
      <c r="S123" s="29">
        <v>0</v>
      </c>
      <c r="T123" s="29">
        <v>0</v>
      </c>
      <c r="U123" s="29">
        <v>0</v>
      </c>
      <c r="V123" s="29">
        <v>0</v>
      </c>
      <c r="W123" s="29">
        <v>0</v>
      </c>
      <c r="X123" s="29">
        <v>0</v>
      </c>
      <c r="Y123" s="29">
        <v>0</v>
      </c>
      <c r="Z123" s="29">
        <v>0</v>
      </c>
      <c r="AA123" s="29">
        <v>0</v>
      </c>
      <c r="AB123" s="29">
        <v>0</v>
      </c>
      <c r="AC123" s="29">
        <v>0</v>
      </c>
      <c r="AD123" s="29">
        <v>0</v>
      </c>
      <c r="AE123" s="29">
        <v>0</v>
      </c>
      <c r="AF123" s="29">
        <v>0</v>
      </c>
      <c r="AG123" s="31">
        <f t="shared" ref="AG123:AG147" si="137">SUM(E123,L123,S123,Z123)</f>
        <v>0.33800000000000002</v>
      </c>
      <c r="AH123" s="31">
        <f t="shared" ref="AH123" si="138">SUM(F123,M123,T123,AA123)</f>
        <v>0</v>
      </c>
      <c r="AI123" s="31">
        <f t="shared" ref="AI123" si="139">SUM(G123,N123,U123,AB123)</f>
        <v>0</v>
      </c>
      <c r="AJ123" s="31">
        <f t="shared" ref="AJ123" si="140">SUM(H123,O123,V123,AC123)</f>
        <v>0.7</v>
      </c>
      <c r="AK123" s="31">
        <f t="shared" ref="AK123" si="141">SUM(I123,P123,W123,AD123)</f>
        <v>0</v>
      </c>
      <c r="AL123" s="31">
        <f t="shared" ref="AL123" si="142">SUM(J123,Q123,X123,AE123)</f>
        <v>0</v>
      </c>
      <c r="AN123" s="6"/>
    </row>
    <row r="124" spans="1:40" ht="30" x14ac:dyDescent="0.25">
      <c r="A124" s="9" t="s">
        <v>66</v>
      </c>
      <c r="B124" s="10" t="s">
        <v>228</v>
      </c>
      <c r="C124" s="11" t="s">
        <v>180</v>
      </c>
      <c r="D124" s="29">
        <v>0</v>
      </c>
      <c r="E124" s="29">
        <v>0</v>
      </c>
      <c r="F124" s="29">
        <v>0</v>
      </c>
      <c r="G124" s="29">
        <v>0</v>
      </c>
      <c r="H124" s="29">
        <v>0</v>
      </c>
      <c r="I124" s="29">
        <v>0</v>
      </c>
      <c r="J124" s="29">
        <v>0</v>
      </c>
      <c r="K124" s="29">
        <v>0</v>
      </c>
      <c r="L124" s="30">
        <v>0.69199999999999995</v>
      </c>
      <c r="M124" s="29">
        <v>0</v>
      </c>
      <c r="N124" s="29">
        <v>0</v>
      </c>
      <c r="O124" s="29">
        <v>1.2649999999999999</v>
      </c>
      <c r="P124" s="29">
        <v>0</v>
      </c>
      <c r="Q124" s="29">
        <v>0</v>
      </c>
      <c r="R124" s="29">
        <v>0</v>
      </c>
      <c r="S124" s="29">
        <v>0</v>
      </c>
      <c r="T124" s="29">
        <v>0</v>
      </c>
      <c r="U124" s="29">
        <v>0</v>
      </c>
      <c r="V124" s="29">
        <v>0</v>
      </c>
      <c r="W124" s="29">
        <v>0</v>
      </c>
      <c r="X124" s="29">
        <v>0</v>
      </c>
      <c r="Y124" s="29">
        <v>0</v>
      </c>
      <c r="Z124" s="29">
        <v>0</v>
      </c>
      <c r="AA124" s="29">
        <v>0</v>
      </c>
      <c r="AB124" s="29">
        <v>0</v>
      </c>
      <c r="AC124" s="29">
        <v>0</v>
      </c>
      <c r="AD124" s="29">
        <v>0</v>
      </c>
      <c r="AE124" s="29">
        <v>0</v>
      </c>
      <c r="AF124" s="29">
        <v>0</v>
      </c>
      <c r="AG124" s="31">
        <f t="shared" ref="AG124:AG143" si="143">SUM(E124,L124,S124,Z124)</f>
        <v>0.69199999999999995</v>
      </c>
      <c r="AH124" s="31">
        <f t="shared" ref="AH124:AH143" si="144">SUM(F124,M124,T124,AA124)</f>
        <v>0</v>
      </c>
      <c r="AI124" s="31">
        <f t="shared" ref="AI124:AI143" si="145">SUM(G124,N124,U124,AB124)</f>
        <v>0</v>
      </c>
      <c r="AJ124" s="31">
        <f t="shared" ref="AJ124:AJ143" si="146">SUM(H124,O124,V124,AC124)</f>
        <v>1.2649999999999999</v>
      </c>
      <c r="AK124" s="31">
        <f t="shared" ref="AK124:AK143" si="147">SUM(I124,P124,W124,AD124)</f>
        <v>0</v>
      </c>
      <c r="AL124" s="31">
        <f t="shared" ref="AL124:AL143" si="148">SUM(J124,Q124,X124,AE124)</f>
        <v>0</v>
      </c>
      <c r="AN124" s="6"/>
    </row>
    <row r="125" spans="1:40" ht="30" x14ac:dyDescent="0.25">
      <c r="A125" s="9" t="s">
        <v>67</v>
      </c>
      <c r="B125" s="10" t="s">
        <v>229</v>
      </c>
      <c r="C125" s="11" t="s">
        <v>181</v>
      </c>
      <c r="D125" s="29">
        <v>0</v>
      </c>
      <c r="E125" s="29">
        <v>0</v>
      </c>
      <c r="F125" s="29">
        <v>0</v>
      </c>
      <c r="G125" s="29">
        <v>0</v>
      </c>
      <c r="H125" s="29">
        <v>0</v>
      </c>
      <c r="I125" s="29">
        <v>0</v>
      </c>
      <c r="J125" s="29">
        <v>0</v>
      </c>
      <c r="K125" s="29">
        <v>0</v>
      </c>
      <c r="L125" s="29">
        <v>0</v>
      </c>
      <c r="M125" s="29">
        <v>0</v>
      </c>
      <c r="N125" s="29">
        <v>0</v>
      </c>
      <c r="O125" s="29">
        <v>0</v>
      </c>
      <c r="P125" s="29">
        <v>0</v>
      </c>
      <c r="Q125" s="29">
        <v>0</v>
      </c>
      <c r="R125" s="29">
        <v>0</v>
      </c>
      <c r="S125" s="30">
        <v>0.97</v>
      </c>
      <c r="T125" s="29">
        <v>0</v>
      </c>
      <c r="U125" s="29">
        <v>0</v>
      </c>
      <c r="V125" s="29">
        <v>1.65</v>
      </c>
      <c r="W125" s="29">
        <v>0</v>
      </c>
      <c r="X125" s="29">
        <v>0</v>
      </c>
      <c r="Y125" s="29">
        <v>0</v>
      </c>
      <c r="Z125" s="29">
        <v>0</v>
      </c>
      <c r="AA125" s="29">
        <v>0</v>
      </c>
      <c r="AB125" s="29">
        <v>0</v>
      </c>
      <c r="AC125" s="29">
        <v>0</v>
      </c>
      <c r="AD125" s="29">
        <v>0</v>
      </c>
      <c r="AE125" s="29">
        <v>0</v>
      </c>
      <c r="AF125" s="29">
        <v>0</v>
      </c>
      <c r="AG125" s="31">
        <f t="shared" si="143"/>
        <v>0.97</v>
      </c>
      <c r="AH125" s="31">
        <f t="shared" si="144"/>
        <v>0</v>
      </c>
      <c r="AI125" s="31">
        <f t="shared" si="145"/>
        <v>0</v>
      </c>
      <c r="AJ125" s="31">
        <f t="shared" si="146"/>
        <v>1.65</v>
      </c>
      <c r="AK125" s="31">
        <f t="shared" si="147"/>
        <v>0</v>
      </c>
      <c r="AL125" s="31">
        <f t="shared" si="148"/>
        <v>0</v>
      </c>
      <c r="AN125" s="6"/>
    </row>
    <row r="126" spans="1:40" ht="30" x14ac:dyDescent="0.25">
      <c r="A126" s="9" t="s">
        <v>68</v>
      </c>
      <c r="B126" s="10" t="s">
        <v>182</v>
      </c>
      <c r="C126" s="11" t="s">
        <v>183</v>
      </c>
      <c r="D126" s="29">
        <v>0</v>
      </c>
      <c r="E126" s="29">
        <v>0</v>
      </c>
      <c r="F126" s="29">
        <v>0</v>
      </c>
      <c r="G126" s="29">
        <v>0</v>
      </c>
      <c r="H126" s="29">
        <v>0</v>
      </c>
      <c r="I126" s="29">
        <v>0</v>
      </c>
      <c r="J126" s="29">
        <v>0</v>
      </c>
      <c r="K126" s="29">
        <v>0</v>
      </c>
      <c r="L126" s="30">
        <v>3.9460000000000002</v>
      </c>
      <c r="M126" s="29">
        <v>0</v>
      </c>
      <c r="N126" s="29">
        <v>0</v>
      </c>
      <c r="O126" s="29">
        <v>12.05</v>
      </c>
      <c r="P126" s="29">
        <v>0</v>
      </c>
      <c r="Q126" s="29">
        <v>0</v>
      </c>
      <c r="R126" s="29">
        <v>0</v>
      </c>
      <c r="S126" s="29">
        <v>0</v>
      </c>
      <c r="T126" s="29">
        <v>0</v>
      </c>
      <c r="U126" s="29">
        <v>0</v>
      </c>
      <c r="V126" s="29">
        <v>0</v>
      </c>
      <c r="W126" s="29">
        <v>0</v>
      </c>
      <c r="X126" s="29">
        <v>0</v>
      </c>
      <c r="Y126" s="29">
        <v>0</v>
      </c>
      <c r="Z126" s="29">
        <v>0</v>
      </c>
      <c r="AA126" s="29">
        <v>0</v>
      </c>
      <c r="AB126" s="29">
        <v>0</v>
      </c>
      <c r="AC126" s="29">
        <v>0</v>
      </c>
      <c r="AD126" s="29">
        <v>0</v>
      </c>
      <c r="AE126" s="29">
        <v>0</v>
      </c>
      <c r="AF126" s="29">
        <v>0</v>
      </c>
      <c r="AG126" s="31">
        <f t="shared" si="143"/>
        <v>3.9460000000000002</v>
      </c>
      <c r="AH126" s="31">
        <f t="shared" si="144"/>
        <v>0</v>
      </c>
      <c r="AI126" s="31">
        <f t="shared" si="145"/>
        <v>0</v>
      </c>
      <c r="AJ126" s="31">
        <f t="shared" si="146"/>
        <v>12.05</v>
      </c>
      <c r="AK126" s="31">
        <f t="shared" si="147"/>
        <v>0</v>
      </c>
      <c r="AL126" s="31">
        <f t="shared" si="148"/>
        <v>0</v>
      </c>
      <c r="AN126" s="6"/>
    </row>
    <row r="127" spans="1:40" ht="30" x14ac:dyDescent="0.25">
      <c r="A127" s="9" t="s">
        <v>106</v>
      </c>
      <c r="B127" s="10" t="s">
        <v>184</v>
      </c>
      <c r="C127" s="11" t="s">
        <v>185</v>
      </c>
      <c r="D127" s="29">
        <v>0</v>
      </c>
      <c r="E127" s="29">
        <v>0</v>
      </c>
      <c r="F127" s="29">
        <v>0</v>
      </c>
      <c r="G127" s="29">
        <v>0</v>
      </c>
      <c r="H127" s="29">
        <v>0</v>
      </c>
      <c r="I127" s="29">
        <v>0</v>
      </c>
      <c r="J127" s="29">
        <v>0</v>
      </c>
      <c r="K127" s="29">
        <v>0</v>
      </c>
      <c r="L127" s="29">
        <v>0</v>
      </c>
      <c r="M127" s="29">
        <v>0</v>
      </c>
      <c r="N127" s="29">
        <v>0</v>
      </c>
      <c r="O127" s="29">
        <v>0</v>
      </c>
      <c r="P127" s="29">
        <v>0</v>
      </c>
      <c r="Q127" s="29">
        <v>0</v>
      </c>
      <c r="R127" s="29">
        <v>0</v>
      </c>
      <c r="S127" s="30">
        <v>0.72</v>
      </c>
      <c r="T127" s="29">
        <v>0</v>
      </c>
      <c r="U127" s="29">
        <v>0</v>
      </c>
      <c r="V127" s="29">
        <v>1.73</v>
      </c>
      <c r="W127" s="29">
        <v>0</v>
      </c>
      <c r="X127" s="29">
        <v>0</v>
      </c>
      <c r="Y127" s="29">
        <v>0</v>
      </c>
      <c r="Z127" s="29">
        <v>0</v>
      </c>
      <c r="AA127" s="29">
        <v>0</v>
      </c>
      <c r="AB127" s="29">
        <v>0</v>
      </c>
      <c r="AC127" s="29">
        <v>0</v>
      </c>
      <c r="AD127" s="29">
        <v>0</v>
      </c>
      <c r="AE127" s="29">
        <v>0</v>
      </c>
      <c r="AF127" s="29">
        <v>0</v>
      </c>
      <c r="AG127" s="31">
        <f t="shared" si="143"/>
        <v>0.72</v>
      </c>
      <c r="AH127" s="31">
        <f t="shared" si="144"/>
        <v>0</v>
      </c>
      <c r="AI127" s="31">
        <f t="shared" si="145"/>
        <v>0</v>
      </c>
      <c r="AJ127" s="31">
        <f t="shared" si="146"/>
        <v>1.73</v>
      </c>
      <c r="AK127" s="31">
        <f t="shared" si="147"/>
        <v>0</v>
      </c>
      <c r="AL127" s="31">
        <f t="shared" si="148"/>
        <v>0</v>
      </c>
      <c r="AN127" s="6"/>
    </row>
    <row r="128" spans="1:40" ht="30" x14ac:dyDescent="0.25">
      <c r="A128" s="9" t="s">
        <v>107</v>
      </c>
      <c r="B128" s="10" t="s">
        <v>186</v>
      </c>
      <c r="C128" s="11" t="s">
        <v>187</v>
      </c>
      <c r="D128" s="29">
        <v>0</v>
      </c>
      <c r="E128" s="29">
        <v>0</v>
      </c>
      <c r="F128" s="29">
        <v>0</v>
      </c>
      <c r="G128" s="29">
        <v>0</v>
      </c>
      <c r="H128" s="29">
        <v>0</v>
      </c>
      <c r="I128" s="29">
        <v>0</v>
      </c>
      <c r="J128" s="29">
        <v>0</v>
      </c>
      <c r="K128" s="29">
        <v>0</v>
      </c>
      <c r="L128" s="29">
        <v>0</v>
      </c>
      <c r="M128" s="29">
        <v>0</v>
      </c>
      <c r="N128" s="29">
        <v>0</v>
      </c>
      <c r="O128" s="29">
        <v>0</v>
      </c>
      <c r="P128" s="29">
        <v>0</v>
      </c>
      <c r="Q128" s="29">
        <v>0</v>
      </c>
      <c r="R128" s="29">
        <v>0</v>
      </c>
      <c r="S128" s="30">
        <v>1.365</v>
      </c>
      <c r="T128" s="29">
        <v>0</v>
      </c>
      <c r="U128" s="29">
        <v>0</v>
      </c>
      <c r="V128" s="29">
        <v>2.91</v>
      </c>
      <c r="W128" s="29">
        <v>0</v>
      </c>
      <c r="X128" s="29">
        <v>0</v>
      </c>
      <c r="Y128" s="29">
        <v>0</v>
      </c>
      <c r="Z128" s="29">
        <v>0</v>
      </c>
      <c r="AA128" s="29">
        <v>0</v>
      </c>
      <c r="AB128" s="29">
        <v>0</v>
      </c>
      <c r="AC128" s="29">
        <v>0</v>
      </c>
      <c r="AD128" s="29">
        <v>0</v>
      </c>
      <c r="AE128" s="29">
        <v>0</v>
      </c>
      <c r="AF128" s="29">
        <v>0</v>
      </c>
      <c r="AG128" s="31">
        <f t="shared" si="143"/>
        <v>1.365</v>
      </c>
      <c r="AH128" s="31">
        <f t="shared" si="144"/>
        <v>0</v>
      </c>
      <c r="AI128" s="31">
        <f t="shared" si="145"/>
        <v>0</v>
      </c>
      <c r="AJ128" s="31">
        <f t="shared" si="146"/>
        <v>2.91</v>
      </c>
      <c r="AK128" s="31">
        <f t="shared" si="147"/>
        <v>0</v>
      </c>
      <c r="AL128" s="31">
        <f t="shared" si="148"/>
        <v>0</v>
      </c>
      <c r="AN128" s="6"/>
    </row>
    <row r="129" spans="1:40" ht="30" x14ac:dyDescent="0.25">
      <c r="A129" s="9" t="s">
        <v>108</v>
      </c>
      <c r="B129" s="10" t="s">
        <v>188</v>
      </c>
      <c r="C129" s="11" t="s">
        <v>189</v>
      </c>
      <c r="D129" s="29">
        <v>0</v>
      </c>
      <c r="E129" s="29">
        <v>0</v>
      </c>
      <c r="F129" s="29">
        <v>0</v>
      </c>
      <c r="G129" s="29">
        <v>0</v>
      </c>
      <c r="H129" s="29">
        <v>0</v>
      </c>
      <c r="I129" s="29">
        <v>0</v>
      </c>
      <c r="J129" s="29">
        <v>0</v>
      </c>
      <c r="K129" s="29">
        <v>0</v>
      </c>
      <c r="L129" s="29">
        <v>0</v>
      </c>
      <c r="M129" s="29">
        <v>0</v>
      </c>
      <c r="N129" s="29">
        <v>0</v>
      </c>
      <c r="O129" s="29">
        <v>0</v>
      </c>
      <c r="P129" s="29">
        <v>0</v>
      </c>
      <c r="Q129" s="29">
        <v>0</v>
      </c>
      <c r="R129" s="29">
        <v>0</v>
      </c>
      <c r="S129" s="30">
        <v>1.28</v>
      </c>
      <c r="T129" s="29">
        <v>0</v>
      </c>
      <c r="U129" s="29">
        <v>0</v>
      </c>
      <c r="V129" s="29">
        <v>3.69</v>
      </c>
      <c r="W129" s="29">
        <v>0</v>
      </c>
      <c r="X129" s="29">
        <v>0</v>
      </c>
      <c r="Y129" s="29">
        <v>0</v>
      </c>
      <c r="Z129" s="29">
        <v>0</v>
      </c>
      <c r="AA129" s="29">
        <v>0</v>
      </c>
      <c r="AB129" s="29">
        <v>0</v>
      </c>
      <c r="AC129" s="29">
        <v>0</v>
      </c>
      <c r="AD129" s="29">
        <v>0</v>
      </c>
      <c r="AE129" s="29">
        <v>0</v>
      </c>
      <c r="AF129" s="29">
        <v>0</v>
      </c>
      <c r="AG129" s="31">
        <f t="shared" si="143"/>
        <v>1.28</v>
      </c>
      <c r="AH129" s="31">
        <f t="shared" si="144"/>
        <v>0</v>
      </c>
      <c r="AI129" s="31">
        <f t="shared" si="145"/>
        <v>0</v>
      </c>
      <c r="AJ129" s="31">
        <f t="shared" si="146"/>
        <v>3.69</v>
      </c>
      <c r="AK129" s="31">
        <f t="shared" si="147"/>
        <v>0</v>
      </c>
      <c r="AL129" s="31">
        <f t="shared" si="148"/>
        <v>0</v>
      </c>
      <c r="AN129" s="6"/>
    </row>
    <row r="130" spans="1:40" ht="30" x14ac:dyDescent="0.25">
      <c r="A130" s="9" t="s">
        <v>109</v>
      </c>
      <c r="B130" s="10" t="s">
        <v>230</v>
      </c>
      <c r="C130" s="11" t="s">
        <v>190</v>
      </c>
      <c r="D130" s="29">
        <v>0</v>
      </c>
      <c r="E130" s="29">
        <v>0</v>
      </c>
      <c r="F130" s="29">
        <v>0</v>
      </c>
      <c r="G130" s="29">
        <v>0</v>
      </c>
      <c r="H130" s="29">
        <v>0</v>
      </c>
      <c r="I130" s="29">
        <v>0</v>
      </c>
      <c r="J130" s="29">
        <v>0</v>
      </c>
      <c r="K130" s="29">
        <v>0</v>
      </c>
      <c r="L130" s="30">
        <v>1.1120000000000001</v>
      </c>
      <c r="M130" s="29">
        <v>0</v>
      </c>
      <c r="N130" s="29">
        <v>0</v>
      </c>
      <c r="O130" s="29">
        <v>2.5499999999999998</v>
      </c>
      <c r="P130" s="29">
        <v>0</v>
      </c>
      <c r="Q130" s="29">
        <v>0</v>
      </c>
      <c r="R130" s="29">
        <v>0</v>
      </c>
      <c r="S130" s="29">
        <v>0</v>
      </c>
      <c r="T130" s="29">
        <v>0</v>
      </c>
      <c r="U130" s="29">
        <v>0</v>
      </c>
      <c r="V130" s="29">
        <v>0</v>
      </c>
      <c r="W130" s="29">
        <v>0</v>
      </c>
      <c r="X130" s="29">
        <v>0</v>
      </c>
      <c r="Y130" s="29">
        <v>0</v>
      </c>
      <c r="Z130" s="29">
        <v>0</v>
      </c>
      <c r="AA130" s="29">
        <v>0</v>
      </c>
      <c r="AB130" s="29">
        <v>0</v>
      </c>
      <c r="AC130" s="29">
        <v>0</v>
      </c>
      <c r="AD130" s="29">
        <v>0</v>
      </c>
      <c r="AE130" s="29">
        <v>0</v>
      </c>
      <c r="AF130" s="29">
        <v>0</v>
      </c>
      <c r="AG130" s="31">
        <f t="shared" si="143"/>
        <v>1.1120000000000001</v>
      </c>
      <c r="AH130" s="31">
        <f t="shared" si="144"/>
        <v>0</v>
      </c>
      <c r="AI130" s="31">
        <f t="shared" si="145"/>
        <v>0</v>
      </c>
      <c r="AJ130" s="31">
        <f t="shared" si="146"/>
        <v>2.5499999999999998</v>
      </c>
      <c r="AK130" s="31">
        <f t="shared" si="147"/>
        <v>0</v>
      </c>
      <c r="AL130" s="31">
        <f t="shared" si="148"/>
        <v>0</v>
      </c>
      <c r="AN130" s="6"/>
    </row>
    <row r="131" spans="1:40" ht="30" x14ac:dyDescent="0.25">
      <c r="A131" s="9" t="s">
        <v>110</v>
      </c>
      <c r="B131" s="10" t="s">
        <v>191</v>
      </c>
      <c r="C131" s="11" t="s">
        <v>192</v>
      </c>
      <c r="D131" s="29">
        <v>0</v>
      </c>
      <c r="E131" s="29">
        <v>0</v>
      </c>
      <c r="F131" s="29">
        <v>0</v>
      </c>
      <c r="G131" s="29">
        <v>0</v>
      </c>
      <c r="H131" s="29">
        <v>0</v>
      </c>
      <c r="I131" s="29">
        <v>0</v>
      </c>
      <c r="J131" s="29">
        <v>0</v>
      </c>
      <c r="K131" s="29">
        <v>0</v>
      </c>
      <c r="L131" s="29">
        <v>0</v>
      </c>
      <c r="M131" s="29">
        <v>0</v>
      </c>
      <c r="N131" s="29">
        <v>0</v>
      </c>
      <c r="O131" s="29">
        <v>0</v>
      </c>
      <c r="P131" s="29">
        <v>0</v>
      </c>
      <c r="Q131" s="29">
        <v>0</v>
      </c>
      <c r="R131" s="29">
        <v>0</v>
      </c>
      <c r="S131" s="30">
        <v>1.38</v>
      </c>
      <c r="T131" s="29">
        <v>0</v>
      </c>
      <c r="U131" s="29">
        <v>0</v>
      </c>
      <c r="V131" s="29">
        <v>2.6</v>
      </c>
      <c r="W131" s="29">
        <v>0</v>
      </c>
      <c r="X131" s="29">
        <v>0</v>
      </c>
      <c r="Y131" s="29">
        <v>0</v>
      </c>
      <c r="Z131" s="29">
        <v>0</v>
      </c>
      <c r="AA131" s="29">
        <v>0</v>
      </c>
      <c r="AB131" s="29">
        <v>0</v>
      </c>
      <c r="AC131" s="29">
        <v>0</v>
      </c>
      <c r="AD131" s="29">
        <v>0</v>
      </c>
      <c r="AE131" s="29">
        <v>0</v>
      </c>
      <c r="AF131" s="29">
        <v>0</v>
      </c>
      <c r="AG131" s="31">
        <f t="shared" si="143"/>
        <v>1.38</v>
      </c>
      <c r="AH131" s="31">
        <f t="shared" si="144"/>
        <v>0</v>
      </c>
      <c r="AI131" s="31">
        <f t="shared" si="145"/>
        <v>0</v>
      </c>
      <c r="AJ131" s="31">
        <f t="shared" si="146"/>
        <v>2.6</v>
      </c>
      <c r="AK131" s="31">
        <f t="shared" si="147"/>
        <v>0</v>
      </c>
      <c r="AL131" s="31">
        <f t="shared" si="148"/>
        <v>0</v>
      </c>
      <c r="AN131" s="6"/>
    </row>
    <row r="132" spans="1:40" ht="45" x14ac:dyDescent="0.25">
      <c r="A132" s="9" t="s">
        <v>111</v>
      </c>
      <c r="B132" s="10" t="s">
        <v>193</v>
      </c>
      <c r="C132" s="11" t="s">
        <v>194</v>
      </c>
      <c r="D132" s="29">
        <v>0</v>
      </c>
      <c r="E132" s="29">
        <v>0</v>
      </c>
      <c r="F132" s="29">
        <v>0</v>
      </c>
      <c r="G132" s="29">
        <v>0</v>
      </c>
      <c r="H132" s="29">
        <v>0</v>
      </c>
      <c r="I132" s="29">
        <v>0</v>
      </c>
      <c r="J132" s="29">
        <v>0</v>
      </c>
      <c r="K132" s="29">
        <v>0</v>
      </c>
      <c r="L132" s="29">
        <v>0</v>
      </c>
      <c r="M132" s="29">
        <v>0</v>
      </c>
      <c r="N132" s="29">
        <v>0</v>
      </c>
      <c r="O132" s="29">
        <v>0</v>
      </c>
      <c r="P132" s="29">
        <v>0</v>
      </c>
      <c r="Q132" s="29">
        <v>0</v>
      </c>
      <c r="R132" s="29">
        <v>0</v>
      </c>
      <c r="S132" s="30">
        <v>2.13</v>
      </c>
      <c r="T132" s="29">
        <v>0</v>
      </c>
      <c r="U132" s="29">
        <v>0</v>
      </c>
      <c r="V132" s="29">
        <v>3.4849999999999999</v>
      </c>
      <c r="W132" s="29">
        <v>0</v>
      </c>
      <c r="X132" s="29">
        <v>0</v>
      </c>
      <c r="Y132" s="29">
        <v>0</v>
      </c>
      <c r="Z132" s="29">
        <v>0</v>
      </c>
      <c r="AA132" s="29">
        <v>0</v>
      </c>
      <c r="AB132" s="29">
        <v>0</v>
      </c>
      <c r="AC132" s="29">
        <v>0</v>
      </c>
      <c r="AD132" s="29">
        <v>0</v>
      </c>
      <c r="AE132" s="29">
        <v>0</v>
      </c>
      <c r="AF132" s="29">
        <v>0</v>
      </c>
      <c r="AG132" s="31">
        <f t="shared" si="143"/>
        <v>2.13</v>
      </c>
      <c r="AH132" s="31">
        <f t="shared" si="144"/>
        <v>0</v>
      </c>
      <c r="AI132" s="31">
        <f t="shared" si="145"/>
        <v>0</v>
      </c>
      <c r="AJ132" s="31">
        <f t="shared" si="146"/>
        <v>3.4849999999999999</v>
      </c>
      <c r="AK132" s="31">
        <f t="shared" si="147"/>
        <v>0</v>
      </c>
      <c r="AL132" s="31">
        <f t="shared" si="148"/>
        <v>0</v>
      </c>
      <c r="AN132" s="6"/>
    </row>
    <row r="133" spans="1:40" ht="30" x14ac:dyDescent="0.25">
      <c r="A133" s="9" t="s">
        <v>112</v>
      </c>
      <c r="B133" s="10" t="s">
        <v>195</v>
      </c>
      <c r="C133" s="11" t="s">
        <v>196</v>
      </c>
      <c r="D133" s="29">
        <v>0</v>
      </c>
      <c r="E133" s="29">
        <v>0</v>
      </c>
      <c r="F133" s="29">
        <v>0</v>
      </c>
      <c r="G133" s="29">
        <v>0</v>
      </c>
      <c r="H133" s="29">
        <v>0</v>
      </c>
      <c r="I133" s="29">
        <v>0</v>
      </c>
      <c r="J133" s="29">
        <v>0</v>
      </c>
      <c r="K133" s="29">
        <v>0</v>
      </c>
      <c r="L133" s="30">
        <v>1.202</v>
      </c>
      <c r="M133" s="29">
        <v>0</v>
      </c>
      <c r="N133" s="29">
        <v>0</v>
      </c>
      <c r="O133" s="29">
        <v>2.585</v>
      </c>
      <c r="P133" s="29">
        <v>0</v>
      </c>
      <c r="Q133" s="29">
        <v>0</v>
      </c>
      <c r="R133" s="29">
        <v>0</v>
      </c>
      <c r="S133" s="29">
        <v>0</v>
      </c>
      <c r="T133" s="29">
        <v>0</v>
      </c>
      <c r="U133" s="29">
        <v>0</v>
      </c>
      <c r="V133" s="29">
        <v>0</v>
      </c>
      <c r="W133" s="29">
        <v>0</v>
      </c>
      <c r="X133" s="29">
        <v>0</v>
      </c>
      <c r="Y133" s="29">
        <v>0</v>
      </c>
      <c r="Z133" s="29">
        <v>0</v>
      </c>
      <c r="AA133" s="29">
        <v>0</v>
      </c>
      <c r="AB133" s="29">
        <v>0</v>
      </c>
      <c r="AC133" s="29">
        <v>0</v>
      </c>
      <c r="AD133" s="29">
        <v>0</v>
      </c>
      <c r="AE133" s="29">
        <v>0</v>
      </c>
      <c r="AF133" s="29">
        <v>0</v>
      </c>
      <c r="AG133" s="31">
        <f t="shared" si="143"/>
        <v>1.202</v>
      </c>
      <c r="AH133" s="31">
        <f t="shared" si="144"/>
        <v>0</v>
      </c>
      <c r="AI133" s="31">
        <f t="shared" si="145"/>
        <v>0</v>
      </c>
      <c r="AJ133" s="31">
        <f t="shared" si="146"/>
        <v>2.585</v>
      </c>
      <c r="AK133" s="31">
        <f t="shared" si="147"/>
        <v>0</v>
      </c>
      <c r="AL133" s="31">
        <f t="shared" si="148"/>
        <v>0</v>
      </c>
      <c r="AN133" s="6"/>
    </row>
    <row r="134" spans="1:40" ht="30" x14ac:dyDescent="0.25">
      <c r="A134" s="9" t="s">
        <v>113</v>
      </c>
      <c r="B134" s="10" t="s">
        <v>197</v>
      </c>
      <c r="C134" s="11" t="s">
        <v>198</v>
      </c>
      <c r="D134" s="29">
        <v>0</v>
      </c>
      <c r="E134" s="29">
        <v>0</v>
      </c>
      <c r="F134" s="29">
        <v>0</v>
      </c>
      <c r="G134" s="29">
        <v>0</v>
      </c>
      <c r="H134" s="29">
        <v>0</v>
      </c>
      <c r="I134" s="29">
        <v>0</v>
      </c>
      <c r="J134" s="29">
        <v>0</v>
      </c>
      <c r="K134" s="29">
        <v>0</v>
      </c>
      <c r="L134" s="29">
        <v>0</v>
      </c>
      <c r="M134" s="29">
        <v>0</v>
      </c>
      <c r="N134" s="29">
        <v>0</v>
      </c>
      <c r="O134" s="29">
        <v>0</v>
      </c>
      <c r="P134" s="29">
        <v>0</v>
      </c>
      <c r="Q134" s="29">
        <v>0</v>
      </c>
      <c r="R134" s="29">
        <v>0</v>
      </c>
      <c r="S134" s="30">
        <v>1.27</v>
      </c>
      <c r="T134" s="29">
        <v>0</v>
      </c>
      <c r="U134" s="29">
        <v>0</v>
      </c>
      <c r="V134" s="29">
        <v>1.95</v>
      </c>
      <c r="W134" s="29">
        <v>0</v>
      </c>
      <c r="X134" s="29">
        <v>0</v>
      </c>
      <c r="Y134" s="29">
        <v>0</v>
      </c>
      <c r="Z134" s="29">
        <v>0</v>
      </c>
      <c r="AA134" s="29">
        <v>0</v>
      </c>
      <c r="AB134" s="29">
        <v>0</v>
      </c>
      <c r="AC134" s="29">
        <v>0</v>
      </c>
      <c r="AD134" s="29">
        <v>0</v>
      </c>
      <c r="AE134" s="29">
        <v>0</v>
      </c>
      <c r="AF134" s="29">
        <v>0</v>
      </c>
      <c r="AG134" s="31">
        <f t="shared" si="143"/>
        <v>1.27</v>
      </c>
      <c r="AH134" s="31">
        <f t="shared" si="144"/>
        <v>0</v>
      </c>
      <c r="AI134" s="31">
        <f t="shared" si="145"/>
        <v>0</v>
      </c>
      <c r="AJ134" s="31">
        <f t="shared" si="146"/>
        <v>1.95</v>
      </c>
      <c r="AK134" s="31">
        <f t="shared" si="147"/>
        <v>0</v>
      </c>
      <c r="AL134" s="31">
        <f t="shared" si="148"/>
        <v>0</v>
      </c>
      <c r="AN134" s="6"/>
    </row>
    <row r="135" spans="1:40" ht="30" x14ac:dyDescent="0.25">
      <c r="A135" s="9" t="s">
        <v>114</v>
      </c>
      <c r="B135" s="10" t="s">
        <v>231</v>
      </c>
      <c r="C135" s="11" t="s">
        <v>199</v>
      </c>
      <c r="D135" s="29">
        <v>0</v>
      </c>
      <c r="E135" s="29">
        <v>0</v>
      </c>
      <c r="F135" s="29">
        <v>0</v>
      </c>
      <c r="G135" s="29">
        <v>0</v>
      </c>
      <c r="H135" s="29">
        <v>0</v>
      </c>
      <c r="I135" s="29">
        <v>0</v>
      </c>
      <c r="J135" s="29">
        <v>0</v>
      </c>
      <c r="K135" s="29">
        <v>0</v>
      </c>
      <c r="L135" s="29">
        <v>0</v>
      </c>
      <c r="M135" s="29">
        <v>0</v>
      </c>
      <c r="N135" s="29">
        <v>0</v>
      </c>
      <c r="O135" s="29">
        <v>0</v>
      </c>
      <c r="P135" s="29">
        <v>0</v>
      </c>
      <c r="Q135" s="29">
        <v>0</v>
      </c>
      <c r="R135" s="29">
        <v>0</v>
      </c>
      <c r="S135" s="30">
        <v>2.2599999999999998</v>
      </c>
      <c r="T135" s="29">
        <v>0</v>
      </c>
      <c r="U135" s="29">
        <v>0</v>
      </c>
      <c r="V135" s="29">
        <v>4.49</v>
      </c>
      <c r="W135" s="29">
        <v>0</v>
      </c>
      <c r="X135" s="29">
        <v>0</v>
      </c>
      <c r="Y135" s="29">
        <v>0</v>
      </c>
      <c r="Z135" s="29">
        <v>0</v>
      </c>
      <c r="AA135" s="29">
        <v>0</v>
      </c>
      <c r="AB135" s="29">
        <v>0</v>
      </c>
      <c r="AC135" s="29">
        <v>0</v>
      </c>
      <c r="AD135" s="29">
        <v>0</v>
      </c>
      <c r="AE135" s="29">
        <v>0</v>
      </c>
      <c r="AF135" s="29">
        <v>0</v>
      </c>
      <c r="AG135" s="31">
        <f t="shared" si="143"/>
        <v>2.2599999999999998</v>
      </c>
      <c r="AH135" s="31">
        <f t="shared" si="144"/>
        <v>0</v>
      </c>
      <c r="AI135" s="31">
        <f t="shared" si="145"/>
        <v>0</v>
      </c>
      <c r="AJ135" s="31">
        <f t="shared" si="146"/>
        <v>4.49</v>
      </c>
      <c r="AK135" s="31">
        <f t="shared" si="147"/>
        <v>0</v>
      </c>
      <c r="AL135" s="31">
        <f t="shared" si="148"/>
        <v>0</v>
      </c>
      <c r="AN135" s="6"/>
    </row>
    <row r="136" spans="1:40" ht="30" x14ac:dyDescent="0.25">
      <c r="A136" s="9" t="s">
        <v>115</v>
      </c>
      <c r="B136" s="10" t="s">
        <v>232</v>
      </c>
      <c r="C136" s="11" t="s">
        <v>240</v>
      </c>
      <c r="D136" s="29">
        <v>0</v>
      </c>
      <c r="E136" s="29">
        <v>0</v>
      </c>
      <c r="F136" s="29">
        <v>0</v>
      </c>
      <c r="G136" s="29">
        <v>0</v>
      </c>
      <c r="H136" s="29">
        <v>0</v>
      </c>
      <c r="I136" s="29">
        <v>0</v>
      </c>
      <c r="J136" s="29">
        <v>0</v>
      </c>
      <c r="K136" s="29">
        <v>0</v>
      </c>
      <c r="L136" s="29">
        <v>0</v>
      </c>
      <c r="M136" s="29">
        <v>0</v>
      </c>
      <c r="N136" s="29">
        <v>0</v>
      </c>
      <c r="O136" s="29">
        <v>0</v>
      </c>
      <c r="P136" s="29">
        <v>0</v>
      </c>
      <c r="Q136" s="29">
        <v>0</v>
      </c>
      <c r="R136" s="29">
        <v>0</v>
      </c>
      <c r="S136" s="30">
        <v>1.23</v>
      </c>
      <c r="T136" s="29">
        <v>0</v>
      </c>
      <c r="U136" s="29">
        <v>0</v>
      </c>
      <c r="V136" s="29">
        <v>0.56499999999999995</v>
      </c>
      <c r="W136" s="29">
        <v>0</v>
      </c>
      <c r="X136" s="29">
        <v>0</v>
      </c>
      <c r="Y136" s="29">
        <v>0</v>
      </c>
      <c r="Z136" s="29">
        <v>0</v>
      </c>
      <c r="AA136" s="29">
        <v>0</v>
      </c>
      <c r="AB136" s="29">
        <v>0</v>
      </c>
      <c r="AC136" s="29">
        <v>0</v>
      </c>
      <c r="AD136" s="29">
        <v>0</v>
      </c>
      <c r="AE136" s="29">
        <v>0</v>
      </c>
      <c r="AF136" s="29">
        <v>0</v>
      </c>
      <c r="AG136" s="31">
        <f t="shared" si="143"/>
        <v>1.23</v>
      </c>
      <c r="AH136" s="31">
        <f t="shared" si="144"/>
        <v>0</v>
      </c>
      <c r="AI136" s="31">
        <f t="shared" si="145"/>
        <v>0</v>
      </c>
      <c r="AJ136" s="31">
        <f t="shared" si="146"/>
        <v>0.56499999999999995</v>
      </c>
      <c r="AK136" s="31">
        <f t="shared" si="147"/>
        <v>0</v>
      </c>
      <c r="AL136" s="31">
        <f t="shared" si="148"/>
        <v>0</v>
      </c>
      <c r="AN136" s="6"/>
    </row>
    <row r="137" spans="1:40" ht="30" x14ac:dyDescent="0.25">
      <c r="A137" s="9" t="s">
        <v>116</v>
      </c>
      <c r="B137" s="10" t="s">
        <v>233</v>
      </c>
      <c r="C137" s="11" t="s">
        <v>241</v>
      </c>
      <c r="D137" s="29">
        <v>0</v>
      </c>
      <c r="E137" s="29">
        <v>0</v>
      </c>
      <c r="F137" s="29">
        <v>0</v>
      </c>
      <c r="G137" s="29">
        <v>0</v>
      </c>
      <c r="H137" s="29">
        <v>0</v>
      </c>
      <c r="I137" s="29">
        <v>0</v>
      </c>
      <c r="J137" s="29">
        <v>0</v>
      </c>
      <c r="K137" s="29">
        <v>0</v>
      </c>
      <c r="L137" s="30">
        <v>1.2310000000000001</v>
      </c>
      <c r="M137" s="29">
        <v>0</v>
      </c>
      <c r="N137" s="29">
        <v>0</v>
      </c>
      <c r="O137" s="29">
        <v>1.42</v>
      </c>
      <c r="P137" s="29">
        <v>0</v>
      </c>
      <c r="Q137" s="29">
        <v>0</v>
      </c>
      <c r="R137" s="29">
        <v>0</v>
      </c>
      <c r="S137" s="29">
        <v>0</v>
      </c>
      <c r="T137" s="29">
        <v>0</v>
      </c>
      <c r="U137" s="29">
        <v>0</v>
      </c>
      <c r="V137" s="29">
        <v>0</v>
      </c>
      <c r="W137" s="29">
        <v>0</v>
      </c>
      <c r="X137" s="29">
        <v>0</v>
      </c>
      <c r="Y137" s="29">
        <v>0</v>
      </c>
      <c r="Z137" s="29">
        <v>0</v>
      </c>
      <c r="AA137" s="29">
        <v>0</v>
      </c>
      <c r="AB137" s="29">
        <v>0</v>
      </c>
      <c r="AC137" s="29">
        <v>0</v>
      </c>
      <c r="AD137" s="29">
        <v>0</v>
      </c>
      <c r="AE137" s="29">
        <v>0</v>
      </c>
      <c r="AF137" s="29">
        <v>0</v>
      </c>
      <c r="AG137" s="31">
        <f t="shared" si="143"/>
        <v>1.2310000000000001</v>
      </c>
      <c r="AH137" s="31">
        <f t="shared" si="144"/>
        <v>0</v>
      </c>
      <c r="AI137" s="31">
        <f t="shared" si="145"/>
        <v>0</v>
      </c>
      <c r="AJ137" s="31">
        <f t="shared" si="146"/>
        <v>1.42</v>
      </c>
      <c r="AK137" s="31">
        <f t="shared" si="147"/>
        <v>0</v>
      </c>
      <c r="AL137" s="31">
        <f t="shared" si="148"/>
        <v>0</v>
      </c>
      <c r="AN137" s="6"/>
    </row>
    <row r="138" spans="1:40" ht="30" x14ac:dyDescent="0.25">
      <c r="A138" s="9" t="s">
        <v>117</v>
      </c>
      <c r="B138" s="10" t="s">
        <v>234</v>
      </c>
      <c r="C138" s="11" t="s">
        <v>242</v>
      </c>
      <c r="D138" s="29">
        <v>0</v>
      </c>
      <c r="E138" s="29">
        <v>0</v>
      </c>
      <c r="F138" s="29">
        <v>0</v>
      </c>
      <c r="G138" s="29">
        <v>0</v>
      </c>
      <c r="H138" s="29">
        <v>0</v>
      </c>
      <c r="I138" s="29">
        <v>0</v>
      </c>
      <c r="J138" s="29">
        <v>0</v>
      </c>
      <c r="K138" s="29">
        <v>0</v>
      </c>
      <c r="L138" s="29">
        <v>0</v>
      </c>
      <c r="M138" s="29">
        <v>0</v>
      </c>
      <c r="N138" s="29">
        <v>0</v>
      </c>
      <c r="O138" s="29">
        <v>0</v>
      </c>
      <c r="P138" s="29">
        <v>0</v>
      </c>
      <c r="Q138" s="29">
        <v>0</v>
      </c>
      <c r="R138" s="29">
        <v>0</v>
      </c>
      <c r="S138" s="30">
        <v>0.66</v>
      </c>
      <c r="T138" s="29">
        <v>0</v>
      </c>
      <c r="U138" s="29">
        <v>0</v>
      </c>
      <c r="V138" s="29">
        <v>0.75</v>
      </c>
      <c r="W138" s="29">
        <v>0</v>
      </c>
      <c r="X138" s="29">
        <v>0</v>
      </c>
      <c r="Y138" s="29">
        <v>0</v>
      </c>
      <c r="Z138" s="29">
        <v>0</v>
      </c>
      <c r="AA138" s="29">
        <v>0</v>
      </c>
      <c r="AB138" s="29">
        <v>0</v>
      </c>
      <c r="AC138" s="29">
        <v>0</v>
      </c>
      <c r="AD138" s="29">
        <v>0</v>
      </c>
      <c r="AE138" s="29">
        <v>0</v>
      </c>
      <c r="AF138" s="29">
        <v>0</v>
      </c>
      <c r="AG138" s="31">
        <f t="shared" si="143"/>
        <v>0.66</v>
      </c>
      <c r="AH138" s="31">
        <f t="shared" si="144"/>
        <v>0</v>
      </c>
      <c r="AI138" s="31">
        <f t="shared" si="145"/>
        <v>0</v>
      </c>
      <c r="AJ138" s="31">
        <f t="shared" si="146"/>
        <v>0.75</v>
      </c>
      <c r="AK138" s="31">
        <f t="shared" si="147"/>
        <v>0</v>
      </c>
      <c r="AL138" s="31">
        <f t="shared" si="148"/>
        <v>0</v>
      </c>
      <c r="AN138" s="6"/>
    </row>
    <row r="139" spans="1:40" ht="30" x14ac:dyDescent="0.25">
      <c r="A139" s="9" t="s">
        <v>118</v>
      </c>
      <c r="B139" s="10" t="s">
        <v>235</v>
      </c>
      <c r="C139" s="11" t="s">
        <v>243</v>
      </c>
      <c r="D139" s="29">
        <v>0</v>
      </c>
      <c r="E139" s="29">
        <v>0</v>
      </c>
      <c r="F139" s="29">
        <v>0</v>
      </c>
      <c r="G139" s="29">
        <v>0</v>
      </c>
      <c r="H139" s="29">
        <v>0</v>
      </c>
      <c r="I139" s="29">
        <v>0</v>
      </c>
      <c r="J139" s="29">
        <v>0</v>
      </c>
      <c r="K139" s="29">
        <v>0</v>
      </c>
      <c r="L139" s="29">
        <v>0</v>
      </c>
      <c r="M139" s="29">
        <v>0</v>
      </c>
      <c r="N139" s="29">
        <v>0</v>
      </c>
      <c r="O139" s="29">
        <v>0</v>
      </c>
      <c r="P139" s="29">
        <v>0</v>
      </c>
      <c r="Q139" s="29">
        <v>0</v>
      </c>
      <c r="R139" s="29">
        <v>0</v>
      </c>
      <c r="S139" s="30">
        <v>1.85</v>
      </c>
      <c r="T139" s="29">
        <v>0</v>
      </c>
      <c r="U139" s="29">
        <v>0</v>
      </c>
      <c r="V139" s="29">
        <v>3.2549999999999999</v>
      </c>
      <c r="W139" s="29">
        <v>0</v>
      </c>
      <c r="X139" s="29">
        <v>0</v>
      </c>
      <c r="Y139" s="29">
        <v>0</v>
      </c>
      <c r="Z139" s="29">
        <v>0</v>
      </c>
      <c r="AA139" s="29">
        <v>0</v>
      </c>
      <c r="AB139" s="29">
        <v>0</v>
      </c>
      <c r="AC139" s="29">
        <v>0</v>
      </c>
      <c r="AD139" s="29">
        <v>0</v>
      </c>
      <c r="AE139" s="29">
        <v>0</v>
      </c>
      <c r="AF139" s="29">
        <v>0</v>
      </c>
      <c r="AG139" s="31">
        <f t="shared" si="143"/>
        <v>1.85</v>
      </c>
      <c r="AH139" s="31">
        <f t="shared" si="144"/>
        <v>0</v>
      </c>
      <c r="AI139" s="31">
        <f t="shared" si="145"/>
        <v>0</v>
      </c>
      <c r="AJ139" s="31">
        <f t="shared" si="146"/>
        <v>3.2549999999999999</v>
      </c>
      <c r="AK139" s="31">
        <f t="shared" si="147"/>
        <v>0</v>
      </c>
      <c r="AL139" s="31">
        <f t="shared" si="148"/>
        <v>0</v>
      </c>
      <c r="AN139" s="6"/>
    </row>
    <row r="140" spans="1:40" ht="30" x14ac:dyDescent="0.25">
      <c r="A140" s="9" t="s">
        <v>119</v>
      </c>
      <c r="B140" s="10" t="s">
        <v>236</v>
      </c>
      <c r="C140" s="11" t="s">
        <v>244</v>
      </c>
      <c r="D140" s="29">
        <v>0</v>
      </c>
      <c r="E140" s="29">
        <v>0</v>
      </c>
      <c r="F140" s="29">
        <v>0</v>
      </c>
      <c r="G140" s="29">
        <v>0</v>
      </c>
      <c r="H140" s="29">
        <v>0</v>
      </c>
      <c r="I140" s="29">
        <v>0</v>
      </c>
      <c r="J140" s="29">
        <v>0</v>
      </c>
      <c r="K140" s="29">
        <v>0</v>
      </c>
      <c r="L140" s="29">
        <v>0</v>
      </c>
      <c r="M140" s="29">
        <v>0</v>
      </c>
      <c r="N140" s="29">
        <v>0</v>
      </c>
      <c r="O140" s="29">
        <v>0</v>
      </c>
      <c r="P140" s="29">
        <v>0</v>
      </c>
      <c r="Q140" s="29">
        <v>0</v>
      </c>
      <c r="R140" s="29">
        <v>0</v>
      </c>
      <c r="S140" s="30">
        <v>0.78</v>
      </c>
      <c r="T140" s="29">
        <v>0</v>
      </c>
      <c r="U140" s="29">
        <v>0</v>
      </c>
      <c r="V140" s="29">
        <v>1.18</v>
      </c>
      <c r="W140" s="29">
        <v>0</v>
      </c>
      <c r="X140" s="29">
        <v>0</v>
      </c>
      <c r="Y140" s="29">
        <v>0</v>
      </c>
      <c r="Z140" s="29">
        <v>0</v>
      </c>
      <c r="AA140" s="29">
        <v>0</v>
      </c>
      <c r="AB140" s="29">
        <v>0</v>
      </c>
      <c r="AC140" s="29">
        <v>0</v>
      </c>
      <c r="AD140" s="29">
        <v>0</v>
      </c>
      <c r="AE140" s="29">
        <v>0</v>
      </c>
      <c r="AF140" s="29">
        <v>0</v>
      </c>
      <c r="AG140" s="31">
        <f t="shared" si="143"/>
        <v>0.78</v>
      </c>
      <c r="AH140" s="31">
        <f t="shared" si="144"/>
        <v>0</v>
      </c>
      <c r="AI140" s="31">
        <f t="shared" si="145"/>
        <v>0</v>
      </c>
      <c r="AJ140" s="31">
        <f t="shared" si="146"/>
        <v>1.18</v>
      </c>
      <c r="AK140" s="31">
        <f t="shared" si="147"/>
        <v>0</v>
      </c>
      <c r="AL140" s="31">
        <f t="shared" si="148"/>
        <v>0</v>
      </c>
      <c r="AN140" s="6"/>
    </row>
    <row r="141" spans="1:40" ht="30" x14ac:dyDescent="0.25">
      <c r="A141" s="9" t="s">
        <v>120</v>
      </c>
      <c r="B141" s="10" t="s">
        <v>237</v>
      </c>
      <c r="C141" s="11" t="s">
        <v>245</v>
      </c>
      <c r="D141" s="29">
        <v>0</v>
      </c>
      <c r="E141" s="29">
        <v>0</v>
      </c>
      <c r="F141" s="29">
        <v>0</v>
      </c>
      <c r="G141" s="29">
        <v>0</v>
      </c>
      <c r="H141" s="29">
        <v>0</v>
      </c>
      <c r="I141" s="29">
        <v>0</v>
      </c>
      <c r="J141" s="29">
        <v>0</v>
      </c>
      <c r="K141" s="29">
        <v>0</v>
      </c>
      <c r="L141" s="30">
        <v>1.2529999999999999</v>
      </c>
      <c r="M141" s="29">
        <v>0</v>
      </c>
      <c r="N141" s="29">
        <v>0</v>
      </c>
      <c r="O141" s="29">
        <v>5.65</v>
      </c>
      <c r="P141" s="29">
        <v>0</v>
      </c>
      <c r="Q141" s="29">
        <v>0</v>
      </c>
      <c r="R141" s="29">
        <v>0</v>
      </c>
      <c r="S141" s="29">
        <v>0</v>
      </c>
      <c r="T141" s="29">
        <v>0</v>
      </c>
      <c r="U141" s="29">
        <v>0</v>
      </c>
      <c r="V141" s="29">
        <v>0</v>
      </c>
      <c r="W141" s="29">
        <v>0</v>
      </c>
      <c r="X141" s="29">
        <v>0</v>
      </c>
      <c r="Y141" s="29">
        <v>0</v>
      </c>
      <c r="Z141" s="29">
        <v>0</v>
      </c>
      <c r="AA141" s="29">
        <v>0</v>
      </c>
      <c r="AB141" s="29">
        <v>0</v>
      </c>
      <c r="AC141" s="29">
        <v>0</v>
      </c>
      <c r="AD141" s="29">
        <v>0</v>
      </c>
      <c r="AE141" s="29">
        <v>0</v>
      </c>
      <c r="AF141" s="29">
        <v>0</v>
      </c>
      <c r="AG141" s="31">
        <f t="shared" si="143"/>
        <v>1.2529999999999999</v>
      </c>
      <c r="AH141" s="31">
        <f t="shared" si="144"/>
        <v>0</v>
      </c>
      <c r="AI141" s="31">
        <f t="shared" si="145"/>
        <v>0</v>
      </c>
      <c r="AJ141" s="31">
        <f t="shared" si="146"/>
        <v>5.65</v>
      </c>
      <c r="AK141" s="31">
        <f t="shared" si="147"/>
        <v>0</v>
      </c>
      <c r="AL141" s="31">
        <f t="shared" si="148"/>
        <v>0</v>
      </c>
      <c r="AN141" s="6"/>
    </row>
    <row r="142" spans="1:40" ht="30" x14ac:dyDescent="0.25">
      <c r="A142" s="9" t="s">
        <v>121</v>
      </c>
      <c r="B142" s="14" t="s">
        <v>238</v>
      </c>
      <c r="C142" s="15" t="s">
        <v>246</v>
      </c>
      <c r="D142" s="29">
        <v>0</v>
      </c>
      <c r="E142" s="29">
        <v>0</v>
      </c>
      <c r="F142" s="29">
        <v>0</v>
      </c>
      <c r="G142" s="29">
        <v>0</v>
      </c>
      <c r="H142" s="29">
        <v>0</v>
      </c>
      <c r="I142" s="29">
        <v>0</v>
      </c>
      <c r="J142" s="29">
        <v>0</v>
      </c>
      <c r="K142" s="29">
        <v>0</v>
      </c>
      <c r="L142" s="30">
        <v>0.48599999999999999</v>
      </c>
      <c r="M142" s="29">
        <v>0</v>
      </c>
      <c r="N142" s="29">
        <v>0</v>
      </c>
      <c r="O142" s="29">
        <v>1.31</v>
      </c>
      <c r="P142" s="29">
        <v>0</v>
      </c>
      <c r="Q142" s="29">
        <v>0</v>
      </c>
      <c r="R142" s="29">
        <v>0</v>
      </c>
      <c r="S142" s="29">
        <v>0</v>
      </c>
      <c r="T142" s="29">
        <v>0</v>
      </c>
      <c r="U142" s="29">
        <v>0</v>
      </c>
      <c r="V142" s="29">
        <v>0</v>
      </c>
      <c r="W142" s="29">
        <v>0</v>
      </c>
      <c r="X142" s="29">
        <v>0</v>
      </c>
      <c r="Y142" s="29">
        <v>0</v>
      </c>
      <c r="Z142" s="29">
        <v>0</v>
      </c>
      <c r="AA142" s="29">
        <v>0</v>
      </c>
      <c r="AB142" s="29">
        <v>0</v>
      </c>
      <c r="AC142" s="29">
        <v>0</v>
      </c>
      <c r="AD142" s="29">
        <v>0</v>
      </c>
      <c r="AE142" s="29">
        <v>0</v>
      </c>
      <c r="AF142" s="29">
        <v>0</v>
      </c>
      <c r="AG142" s="31">
        <f t="shared" si="143"/>
        <v>0.48599999999999999</v>
      </c>
      <c r="AH142" s="31">
        <f t="shared" si="144"/>
        <v>0</v>
      </c>
      <c r="AI142" s="31">
        <f t="shared" si="145"/>
        <v>0</v>
      </c>
      <c r="AJ142" s="31">
        <f t="shared" si="146"/>
        <v>1.31</v>
      </c>
      <c r="AK142" s="31">
        <f t="shared" si="147"/>
        <v>0</v>
      </c>
      <c r="AL142" s="31">
        <f t="shared" si="148"/>
        <v>0</v>
      </c>
      <c r="AN142" s="6"/>
    </row>
    <row r="143" spans="1:40" ht="30" x14ac:dyDescent="0.25">
      <c r="A143" s="9" t="s">
        <v>122</v>
      </c>
      <c r="B143" s="14" t="s">
        <v>239</v>
      </c>
      <c r="C143" s="15" t="s">
        <v>247</v>
      </c>
      <c r="D143" s="29">
        <v>0</v>
      </c>
      <c r="E143" s="29">
        <v>0</v>
      </c>
      <c r="F143" s="29">
        <v>0</v>
      </c>
      <c r="G143" s="29">
        <v>0</v>
      </c>
      <c r="H143" s="29">
        <v>0</v>
      </c>
      <c r="I143" s="29">
        <v>0</v>
      </c>
      <c r="J143" s="29">
        <v>0</v>
      </c>
      <c r="K143" s="29">
        <v>0</v>
      </c>
      <c r="L143" s="29">
        <v>0</v>
      </c>
      <c r="M143" s="29">
        <v>0</v>
      </c>
      <c r="N143" s="29">
        <v>0</v>
      </c>
      <c r="O143" s="29">
        <v>0</v>
      </c>
      <c r="P143" s="29">
        <v>0</v>
      </c>
      <c r="Q143" s="29">
        <v>0</v>
      </c>
      <c r="R143" s="29">
        <v>0</v>
      </c>
      <c r="S143" s="30">
        <v>0.36499999999999999</v>
      </c>
      <c r="T143" s="29">
        <v>0</v>
      </c>
      <c r="U143" s="29">
        <v>0</v>
      </c>
      <c r="V143" s="29">
        <v>0.91</v>
      </c>
      <c r="W143" s="29">
        <v>0</v>
      </c>
      <c r="X143" s="29">
        <v>0</v>
      </c>
      <c r="Y143" s="29">
        <v>0</v>
      </c>
      <c r="Z143" s="29">
        <v>0</v>
      </c>
      <c r="AA143" s="29">
        <v>0</v>
      </c>
      <c r="AB143" s="29">
        <v>0</v>
      </c>
      <c r="AC143" s="29">
        <v>0</v>
      </c>
      <c r="AD143" s="29">
        <v>0</v>
      </c>
      <c r="AE143" s="29">
        <v>0</v>
      </c>
      <c r="AF143" s="29">
        <v>0</v>
      </c>
      <c r="AG143" s="31">
        <f t="shared" si="143"/>
        <v>0.36499999999999999</v>
      </c>
      <c r="AH143" s="31">
        <f t="shared" si="144"/>
        <v>0</v>
      </c>
      <c r="AI143" s="31">
        <f t="shared" si="145"/>
        <v>0</v>
      </c>
      <c r="AJ143" s="31">
        <f t="shared" si="146"/>
        <v>0.91</v>
      </c>
      <c r="AK143" s="31">
        <f t="shared" si="147"/>
        <v>0</v>
      </c>
      <c r="AL143" s="31">
        <f t="shared" si="148"/>
        <v>0</v>
      </c>
      <c r="AN143" s="6"/>
    </row>
    <row r="144" spans="1:40" ht="30" x14ac:dyDescent="0.25">
      <c r="A144" s="9" t="s">
        <v>336</v>
      </c>
      <c r="B144" s="12" t="s">
        <v>337</v>
      </c>
      <c r="C144" s="11" t="s">
        <v>338</v>
      </c>
      <c r="D144" s="29">
        <v>0</v>
      </c>
      <c r="E144" s="29">
        <v>0</v>
      </c>
      <c r="F144" s="29">
        <v>0</v>
      </c>
      <c r="G144" s="29">
        <v>0</v>
      </c>
      <c r="H144" s="29">
        <v>0</v>
      </c>
      <c r="I144" s="29">
        <v>0</v>
      </c>
      <c r="J144" s="29">
        <v>0</v>
      </c>
      <c r="K144" s="29">
        <v>0</v>
      </c>
      <c r="L144" s="30">
        <v>0.19</v>
      </c>
      <c r="M144" s="29">
        <v>0</v>
      </c>
      <c r="N144" s="29">
        <v>0</v>
      </c>
      <c r="O144" s="29">
        <v>0.14799999999999999</v>
      </c>
      <c r="P144" s="29">
        <v>0</v>
      </c>
      <c r="Q144" s="29">
        <v>0</v>
      </c>
      <c r="R144" s="29">
        <v>0</v>
      </c>
      <c r="S144" s="29">
        <v>0</v>
      </c>
      <c r="T144" s="29">
        <v>0</v>
      </c>
      <c r="U144" s="29">
        <v>0</v>
      </c>
      <c r="V144" s="29">
        <v>0</v>
      </c>
      <c r="W144" s="29">
        <v>0</v>
      </c>
      <c r="X144" s="29">
        <v>0</v>
      </c>
      <c r="Y144" s="29">
        <v>0</v>
      </c>
      <c r="Z144" s="29">
        <v>0</v>
      </c>
      <c r="AA144" s="29">
        <v>0</v>
      </c>
      <c r="AB144" s="29">
        <v>0</v>
      </c>
      <c r="AC144" s="29">
        <v>0</v>
      </c>
      <c r="AD144" s="29">
        <v>0</v>
      </c>
      <c r="AE144" s="29">
        <v>0</v>
      </c>
      <c r="AF144" s="29">
        <v>0</v>
      </c>
      <c r="AG144" s="31">
        <f t="shared" ref="AG144:AL144" si="149">SUM(E144,L144,S144,Z144)</f>
        <v>0.19</v>
      </c>
      <c r="AH144" s="31">
        <f t="shared" si="149"/>
        <v>0</v>
      </c>
      <c r="AI144" s="31">
        <f t="shared" si="149"/>
        <v>0</v>
      </c>
      <c r="AJ144" s="31">
        <f t="shared" si="149"/>
        <v>0.14799999999999999</v>
      </c>
      <c r="AK144" s="31">
        <f t="shared" si="149"/>
        <v>0</v>
      </c>
      <c r="AL144" s="31">
        <f t="shared" si="149"/>
        <v>0</v>
      </c>
      <c r="AN144" s="6"/>
    </row>
    <row r="145" spans="1:40" x14ac:dyDescent="0.25">
      <c r="A145" s="9" t="s">
        <v>556</v>
      </c>
      <c r="B145" s="14" t="s">
        <v>554</v>
      </c>
      <c r="C145" s="15" t="s">
        <v>555</v>
      </c>
      <c r="D145" s="29">
        <v>0</v>
      </c>
      <c r="E145" s="29">
        <v>0</v>
      </c>
      <c r="F145" s="29">
        <v>0</v>
      </c>
      <c r="G145" s="29">
        <v>0</v>
      </c>
      <c r="H145" s="29">
        <v>0</v>
      </c>
      <c r="I145" s="29">
        <v>0</v>
      </c>
      <c r="J145" s="29">
        <v>0</v>
      </c>
      <c r="K145" s="29">
        <v>0</v>
      </c>
      <c r="L145" s="55">
        <v>0</v>
      </c>
      <c r="M145" s="29">
        <v>0</v>
      </c>
      <c r="N145" s="29">
        <v>0</v>
      </c>
      <c r="O145" s="29">
        <v>0</v>
      </c>
      <c r="P145" s="29">
        <v>0</v>
      </c>
      <c r="Q145" s="29">
        <v>0</v>
      </c>
      <c r="R145" s="29">
        <v>0</v>
      </c>
      <c r="S145" s="30">
        <v>1.4339999999999999</v>
      </c>
      <c r="T145" s="29">
        <v>0</v>
      </c>
      <c r="U145" s="29">
        <v>0</v>
      </c>
      <c r="V145" s="29">
        <v>1.1659999999999999</v>
      </c>
      <c r="W145" s="29">
        <v>0</v>
      </c>
      <c r="X145" s="29">
        <v>0</v>
      </c>
      <c r="Y145" s="29">
        <v>0</v>
      </c>
      <c r="Z145" s="29">
        <v>0</v>
      </c>
      <c r="AA145" s="29">
        <v>0</v>
      </c>
      <c r="AB145" s="29">
        <v>0</v>
      </c>
      <c r="AC145" s="29">
        <v>0</v>
      </c>
      <c r="AD145" s="29">
        <v>0</v>
      </c>
      <c r="AE145" s="29">
        <v>0</v>
      </c>
      <c r="AF145" s="29">
        <v>0</v>
      </c>
      <c r="AG145" s="30">
        <v>1.4339999999999999</v>
      </c>
      <c r="AH145" s="29">
        <v>0</v>
      </c>
      <c r="AI145" s="29">
        <v>0</v>
      </c>
      <c r="AJ145" s="29">
        <v>1.1659999999999999</v>
      </c>
      <c r="AK145" s="29">
        <v>0</v>
      </c>
      <c r="AL145" s="29">
        <v>0</v>
      </c>
      <c r="AN145" s="6"/>
    </row>
    <row r="146" spans="1:40" ht="28.5" x14ac:dyDescent="0.25">
      <c r="A146" s="34" t="s">
        <v>58</v>
      </c>
      <c r="B146" s="35" t="s">
        <v>59</v>
      </c>
      <c r="C146" s="33"/>
      <c r="D146" s="28">
        <f t="shared" ref="D146:AF146" si="150">SUM(D147:D153)</f>
        <v>0</v>
      </c>
      <c r="E146" s="28">
        <f t="shared" si="150"/>
        <v>0</v>
      </c>
      <c r="F146" s="28">
        <f t="shared" si="150"/>
        <v>0</v>
      </c>
      <c r="G146" s="28">
        <f t="shared" si="150"/>
        <v>0</v>
      </c>
      <c r="H146" s="28">
        <f t="shared" si="150"/>
        <v>0</v>
      </c>
      <c r="I146" s="28">
        <f t="shared" si="150"/>
        <v>0</v>
      </c>
      <c r="J146" s="28">
        <f t="shared" si="150"/>
        <v>0</v>
      </c>
      <c r="K146" s="28">
        <f t="shared" si="150"/>
        <v>0</v>
      </c>
      <c r="L146" s="28">
        <f t="shared" si="150"/>
        <v>9.5169999999999995</v>
      </c>
      <c r="M146" s="28">
        <f t="shared" si="150"/>
        <v>0</v>
      </c>
      <c r="N146" s="28">
        <f t="shared" si="150"/>
        <v>0</v>
      </c>
      <c r="O146" s="28">
        <f t="shared" si="150"/>
        <v>3.1050000000000004</v>
      </c>
      <c r="P146" s="28">
        <f t="shared" si="150"/>
        <v>0</v>
      </c>
      <c r="Q146" s="28">
        <f t="shared" si="150"/>
        <v>0</v>
      </c>
      <c r="R146" s="28">
        <f t="shared" si="150"/>
        <v>0</v>
      </c>
      <c r="S146" s="28">
        <f t="shared" si="150"/>
        <v>8.5459999999999994</v>
      </c>
      <c r="T146" s="28">
        <f t="shared" si="150"/>
        <v>0</v>
      </c>
      <c r="U146" s="28">
        <f t="shared" si="150"/>
        <v>0</v>
      </c>
      <c r="V146" s="28">
        <f t="shared" si="150"/>
        <v>2.9400000000000004</v>
      </c>
      <c r="W146" s="28">
        <f t="shared" si="150"/>
        <v>0</v>
      </c>
      <c r="X146" s="28">
        <f t="shared" si="150"/>
        <v>0</v>
      </c>
      <c r="Y146" s="28">
        <f t="shared" si="150"/>
        <v>0</v>
      </c>
      <c r="Z146" s="28">
        <f t="shared" si="150"/>
        <v>0</v>
      </c>
      <c r="AA146" s="28">
        <f t="shared" si="150"/>
        <v>0</v>
      </c>
      <c r="AB146" s="28">
        <f t="shared" si="150"/>
        <v>0</v>
      </c>
      <c r="AC146" s="28">
        <f t="shared" si="150"/>
        <v>0</v>
      </c>
      <c r="AD146" s="28">
        <f t="shared" si="150"/>
        <v>0</v>
      </c>
      <c r="AE146" s="28">
        <f t="shared" si="150"/>
        <v>0</v>
      </c>
      <c r="AF146" s="28">
        <f t="shared" si="150"/>
        <v>0</v>
      </c>
      <c r="AG146" s="28">
        <f>SUM(AG147:AG153)</f>
        <v>18.062999999999999</v>
      </c>
      <c r="AH146" s="28">
        <f t="shared" ref="AH146:AL146" si="151">SUM(AH147:AH153)</f>
        <v>0</v>
      </c>
      <c r="AI146" s="28">
        <f t="shared" si="151"/>
        <v>0</v>
      </c>
      <c r="AJ146" s="28">
        <f t="shared" si="151"/>
        <v>6.0449999999999999</v>
      </c>
      <c r="AK146" s="28">
        <f t="shared" si="151"/>
        <v>0</v>
      </c>
      <c r="AL146" s="28">
        <f t="shared" si="151"/>
        <v>0</v>
      </c>
      <c r="AN146" s="6"/>
    </row>
    <row r="147" spans="1:40" ht="30" x14ac:dyDescent="0.25">
      <c r="A147" s="9" t="s">
        <v>69</v>
      </c>
      <c r="B147" s="10" t="s">
        <v>248</v>
      </c>
      <c r="C147" s="11" t="s">
        <v>200</v>
      </c>
      <c r="D147" s="29">
        <v>0</v>
      </c>
      <c r="E147" s="29">
        <v>0</v>
      </c>
      <c r="F147" s="29">
        <v>0</v>
      </c>
      <c r="G147" s="29">
        <v>0</v>
      </c>
      <c r="H147" s="29">
        <v>0</v>
      </c>
      <c r="I147" s="29">
        <v>0</v>
      </c>
      <c r="J147" s="29">
        <v>0</v>
      </c>
      <c r="K147" s="29">
        <v>0</v>
      </c>
      <c r="L147" s="29">
        <v>1.1419999999999999</v>
      </c>
      <c r="M147" s="29">
        <v>0</v>
      </c>
      <c r="N147" s="29">
        <v>0</v>
      </c>
      <c r="O147" s="29">
        <v>0.39</v>
      </c>
      <c r="P147" s="29">
        <v>0</v>
      </c>
      <c r="Q147" s="29">
        <v>0</v>
      </c>
      <c r="R147" s="29">
        <v>0</v>
      </c>
      <c r="S147" s="29">
        <v>0</v>
      </c>
      <c r="T147" s="29">
        <v>0</v>
      </c>
      <c r="U147" s="29">
        <v>0</v>
      </c>
      <c r="V147" s="29">
        <v>0</v>
      </c>
      <c r="W147" s="29">
        <v>0</v>
      </c>
      <c r="X147" s="29">
        <v>0</v>
      </c>
      <c r="Y147" s="29">
        <v>0</v>
      </c>
      <c r="Z147" s="29">
        <v>0</v>
      </c>
      <c r="AA147" s="29">
        <v>0</v>
      </c>
      <c r="AB147" s="29">
        <v>0</v>
      </c>
      <c r="AC147" s="29">
        <v>0</v>
      </c>
      <c r="AD147" s="29">
        <v>0</v>
      </c>
      <c r="AE147" s="29">
        <v>0</v>
      </c>
      <c r="AF147" s="29">
        <v>0</v>
      </c>
      <c r="AG147" s="31">
        <f t="shared" si="137"/>
        <v>1.1419999999999999</v>
      </c>
      <c r="AH147" s="31">
        <f t="shared" ref="AH147" si="152">SUM(F147,M147,T147,AA147)</f>
        <v>0</v>
      </c>
      <c r="AI147" s="31">
        <f t="shared" ref="AI147" si="153">SUM(G147,N147,U147,AB147)</f>
        <v>0</v>
      </c>
      <c r="AJ147" s="31">
        <f t="shared" ref="AJ147" si="154">SUM(H147,O147,V147,AC147)</f>
        <v>0.39</v>
      </c>
      <c r="AK147" s="31">
        <f t="shared" ref="AK147" si="155">SUM(I147,P147,W147,AD147)</f>
        <v>0</v>
      </c>
      <c r="AL147" s="31">
        <f t="shared" ref="AL147" si="156">SUM(J147,Q147,X147,AE147)</f>
        <v>0</v>
      </c>
      <c r="AN147" s="6"/>
    </row>
    <row r="148" spans="1:40" ht="30" x14ac:dyDescent="0.25">
      <c r="A148" s="9" t="s">
        <v>70</v>
      </c>
      <c r="B148" s="10" t="s">
        <v>249</v>
      </c>
      <c r="C148" s="11" t="s">
        <v>201</v>
      </c>
      <c r="D148" s="29">
        <v>0</v>
      </c>
      <c r="E148" s="29">
        <v>0</v>
      </c>
      <c r="F148" s="29">
        <v>0</v>
      </c>
      <c r="G148" s="29">
        <v>0</v>
      </c>
      <c r="H148" s="29">
        <v>0</v>
      </c>
      <c r="I148" s="29">
        <v>0</v>
      </c>
      <c r="J148" s="29">
        <v>0</v>
      </c>
      <c r="K148" s="29">
        <v>0</v>
      </c>
      <c r="L148" s="30">
        <v>5.6859999999999999</v>
      </c>
      <c r="M148" s="29">
        <v>0</v>
      </c>
      <c r="N148" s="29">
        <v>0</v>
      </c>
      <c r="O148" s="29">
        <v>1.1000000000000001</v>
      </c>
      <c r="P148" s="29">
        <v>0</v>
      </c>
      <c r="Q148" s="29">
        <v>0</v>
      </c>
      <c r="R148" s="29">
        <v>0</v>
      </c>
      <c r="S148" s="29">
        <v>0</v>
      </c>
      <c r="T148" s="29">
        <v>0</v>
      </c>
      <c r="U148" s="29">
        <v>0</v>
      </c>
      <c r="V148" s="29">
        <v>0</v>
      </c>
      <c r="W148" s="29">
        <v>0</v>
      </c>
      <c r="X148" s="29">
        <v>0</v>
      </c>
      <c r="Y148" s="29">
        <v>0</v>
      </c>
      <c r="Z148" s="29">
        <v>0</v>
      </c>
      <c r="AA148" s="29">
        <v>0</v>
      </c>
      <c r="AB148" s="29">
        <v>0</v>
      </c>
      <c r="AC148" s="29">
        <v>0</v>
      </c>
      <c r="AD148" s="29">
        <v>0</v>
      </c>
      <c r="AE148" s="29">
        <v>0</v>
      </c>
      <c r="AF148" s="29">
        <v>0</v>
      </c>
      <c r="AG148" s="31">
        <f t="shared" ref="AG148:AG153" si="157">SUM(E148,L148,S148,Z148)</f>
        <v>5.6859999999999999</v>
      </c>
      <c r="AH148" s="31">
        <f t="shared" ref="AH148:AH153" si="158">SUM(F148,M148,T148,AA148)</f>
        <v>0</v>
      </c>
      <c r="AI148" s="31">
        <f t="shared" ref="AI148:AI153" si="159">SUM(G148,N148,U148,AB148)</f>
        <v>0</v>
      </c>
      <c r="AJ148" s="31">
        <f t="shared" ref="AJ148:AJ153" si="160">SUM(H148,O148,V148,AC148)</f>
        <v>1.1000000000000001</v>
      </c>
      <c r="AK148" s="31">
        <f t="shared" ref="AK148:AK153" si="161">SUM(I148,P148,W148,AD148)</f>
        <v>0</v>
      </c>
      <c r="AL148" s="31">
        <f t="shared" ref="AL148:AL153" si="162">SUM(J148,Q148,X148,AE148)</f>
        <v>0</v>
      </c>
      <c r="AN148" s="6"/>
    </row>
    <row r="149" spans="1:40" ht="30" x14ac:dyDescent="0.25">
      <c r="A149" s="9" t="s">
        <v>71</v>
      </c>
      <c r="B149" s="10" t="s">
        <v>250</v>
      </c>
      <c r="C149" s="11" t="s">
        <v>202</v>
      </c>
      <c r="D149" s="29">
        <v>0</v>
      </c>
      <c r="E149" s="29">
        <v>0</v>
      </c>
      <c r="F149" s="29">
        <v>0</v>
      </c>
      <c r="G149" s="29">
        <v>0</v>
      </c>
      <c r="H149" s="29">
        <v>0</v>
      </c>
      <c r="I149" s="29">
        <v>0</v>
      </c>
      <c r="J149" s="29">
        <v>0</v>
      </c>
      <c r="K149" s="29">
        <v>0</v>
      </c>
      <c r="L149" s="30">
        <v>2.0099999999999998</v>
      </c>
      <c r="M149" s="29">
        <v>0</v>
      </c>
      <c r="N149" s="29">
        <v>0</v>
      </c>
      <c r="O149" s="29">
        <v>0.77</v>
      </c>
      <c r="P149" s="29">
        <v>0</v>
      </c>
      <c r="Q149" s="29">
        <v>0</v>
      </c>
      <c r="R149" s="29">
        <v>0</v>
      </c>
      <c r="S149" s="29">
        <v>0</v>
      </c>
      <c r="T149" s="29">
        <v>0</v>
      </c>
      <c r="U149" s="29">
        <v>0</v>
      </c>
      <c r="V149" s="29">
        <v>0</v>
      </c>
      <c r="W149" s="29">
        <v>0</v>
      </c>
      <c r="X149" s="29">
        <v>0</v>
      </c>
      <c r="Y149" s="29">
        <v>0</v>
      </c>
      <c r="Z149" s="29">
        <v>0</v>
      </c>
      <c r="AA149" s="29">
        <v>0</v>
      </c>
      <c r="AB149" s="29">
        <v>0</v>
      </c>
      <c r="AC149" s="29">
        <v>0</v>
      </c>
      <c r="AD149" s="29">
        <v>0</v>
      </c>
      <c r="AE149" s="29">
        <v>0</v>
      </c>
      <c r="AF149" s="29">
        <v>0</v>
      </c>
      <c r="AG149" s="31">
        <f t="shared" si="157"/>
        <v>2.0099999999999998</v>
      </c>
      <c r="AH149" s="31">
        <f t="shared" si="158"/>
        <v>0</v>
      </c>
      <c r="AI149" s="31">
        <f t="shared" si="159"/>
        <v>0</v>
      </c>
      <c r="AJ149" s="31">
        <f t="shared" si="160"/>
        <v>0.77</v>
      </c>
      <c r="AK149" s="31">
        <f t="shared" si="161"/>
        <v>0</v>
      </c>
      <c r="AL149" s="31">
        <f t="shared" si="162"/>
        <v>0</v>
      </c>
      <c r="AN149" s="6"/>
    </row>
    <row r="150" spans="1:40" ht="45" x14ac:dyDescent="0.25">
      <c r="A150" s="9" t="s">
        <v>123</v>
      </c>
      <c r="B150" s="10" t="s">
        <v>251</v>
      </c>
      <c r="C150" s="11" t="s">
        <v>203</v>
      </c>
      <c r="D150" s="29">
        <v>0</v>
      </c>
      <c r="E150" s="29">
        <v>0</v>
      </c>
      <c r="F150" s="29">
        <v>0</v>
      </c>
      <c r="G150" s="29">
        <v>0</v>
      </c>
      <c r="H150" s="29">
        <v>0</v>
      </c>
      <c r="I150" s="29">
        <v>0</v>
      </c>
      <c r="J150" s="29">
        <v>0</v>
      </c>
      <c r="K150" s="29">
        <v>0</v>
      </c>
      <c r="L150" s="29">
        <v>0</v>
      </c>
      <c r="M150" s="29">
        <v>0</v>
      </c>
      <c r="N150" s="29">
        <v>0</v>
      </c>
      <c r="O150" s="29">
        <v>0</v>
      </c>
      <c r="P150" s="29">
        <v>0</v>
      </c>
      <c r="Q150" s="29">
        <v>0</v>
      </c>
      <c r="R150" s="29">
        <v>0</v>
      </c>
      <c r="S150" s="30">
        <v>1.92</v>
      </c>
      <c r="T150" s="29">
        <v>0</v>
      </c>
      <c r="U150" s="29">
        <v>0</v>
      </c>
      <c r="V150" s="29">
        <v>0.8</v>
      </c>
      <c r="W150" s="29">
        <v>0</v>
      </c>
      <c r="X150" s="29">
        <v>0</v>
      </c>
      <c r="Y150" s="29">
        <v>0</v>
      </c>
      <c r="Z150" s="29">
        <v>0</v>
      </c>
      <c r="AA150" s="29">
        <v>0</v>
      </c>
      <c r="AB150" s="29">
        <v>0</v>
      </c>
      <c r="AC150" s="29">
        <v>0</v>
      </c>
      <c r="AD150" s="29">
        <v>0</v>
      </c>
      <c r="AE150" s="29">
        <v>0</v>
      </c>
      <c r="AF150" s="29">
        <v>0</v>
      </c>
      <c r="AG150" s="31">
        <f t="shared" si="157"/>
        <v>1.92</v>
      </c>
      <c r="AH150" s="31">
        <f t="shared" si="158"/>
        <v>0</v>
      </c>
      <c r="AI150" s="31">
        <f t="shared" si="159"/>
        <v>0</v>
      </c>
      <c r="AJ150" s="31">
        <f t="shared" si="160"/>
        <v>0.8</v>
      </c>
      <c r="AK150" s="31">
        <f t="shared" si="161"/>
        <v>0</v>
      </c>
      <c r="AL150" s="31">
        <f t="shared" si="162"/>
        <v>0</v>
      </c>
      <c r="AN150" s="6"/>
    </row>
    <row r="151" spans="1:40" ht="30" x14ac:dyDescent="0.25">
      <c r="A151" s="9" t="s">
        <v>124</v>
      </c>
      <c r="B151" s="10" t="s">
        <v>252</v>
      </c>
      <c r="C151" s="11" t="s">
        <v>253</v>
      </c>
      <c r="D151" s="29">
        <v>0</v>
      </c>
      <c r="E151" s="29">
        <v>0</v>
      </c>
      <c r="F151" s="29">
        <v>0</v>
      </c>
      <c r="G151" s="29">
        <v>0</v>
      </c>
      <c r="H151" s="29">
        <v>0</v>
      </c>
      <c r="I151" s="29">
        <v>0</v>
      </c>
      <c r="J151" s="29">
        <v>0</v>
      </c>
      <c r="K151" s="29">
        <v>0</v>
      </c>
      <c r="L151" s="29">
        <v>0</v>
      </c>
      <c r="M151" s="29">
        <v>0</v>
      </c>
      <c r="N151" s="29">
        <v>0</v>
      </c>
      <c r="O151" s="29">
        <v>0</v>
      </c>
      <c r="P151" s="29">
        <v>0</v>
      </c>
      <c r="Q151" s="29">
        <v>0</v>
      </c>
      <c r="R151" s="29">
        <v>0</v>
      </c>
      <c r="S151" s="30">
        <v>1.407</v>
      </c>
      <c r="T151" s="29">
        <v>0</v>
      </c>
      <c r="U151" s="29">
        <v>0</v>
      </c>
      <c r="V151" s="29">
        <v>0.54</v>
      </c>
      <c r="W151" s="29">
        <v>0</v>
      </c>
      <c r="X151" s="29">
        <v>0</v>
      </c>
      <c r="Y151" s="29">
        <v>0</v>
      </c>
      <c r="Z151" s="29">
        <v>0</v>
      </c>
      <c r="AA151" s="29">
        <v>0</v>
      </c>
      <c r="AB151" s="29">
        <v>0</v>
      </c>
      <c r="AC151" s="29">
        <v>0</v>
      </c>
      <c r="AD151" s="29">
        <v>0</v>
      </c>
      <c r="AE151" s="29">
        <v>0</v>
      </c>
      <c r="AF151" s="29">
        <v>0</v>
      </c>
      <c r="AG151" s="31">
        <f t="shared" si="157"/>
        <v>1.407</v>
      </c>
      <c r="AH151" s="31">
        <f t="shared" si="158"/>
        <v>0</v>
      </c>
      <c r="AI151" s="31">
        <f t="shared" si="159"/>
        <v>0</v>
      </c>
      <c r="AJ151" s="31">
        <f t="shared" si="160"/>
        <v>0.54</v>
      </c>
      <c r="AK151" s="31">
        <f t="shared" si="161"/>
        <v>0</v>
      </c>
      <c r="AL151" s="31">
        <f t="shared" si="162"/>
        <v>0</v>
      </c>
      <c r="AN151" s="6"/>
    </row>
    <row r="152" spans="1:40" ht="30" x14ac:dyDescent="0.25">
      <c r="A152" s="9" t="s">
        <v>125</v>
      </c>
      <c r="B152" s="10" t="s">
        <v>255</v>
      </c>
      <c r="C152" s="11" t="s">
        <v>254</v>
      </c>
      <c r="D152" s="29">
        <v>0</v>
      </c>
      <c r="E152" s="29">
        <v>0</v>
      </c>
      <c r="F152" s="29">
        <v>0</v>
      </c>
      <c r="G152" s="29">
        <v>0</v>
      </c>
      <c r="H152" s="29">
        <v>0</v>
      </c>
      <c r="I152" s="29">
        <v>0</v>
      </c>
      <c r="J152" s="29">
        <v>0</v>
      </c>
      <c r="K152" s="29">
        <v>0</v>
      </c>
      <c r="L152" s="30">
        <v>0.67900000000000005</v>
      </c>
      <c r="M152" s="29">
        <v>0</v>
      </c>
      <c r="N152" s="29">
        <v>0</v>
      </c>
      <c r="O152" s="36">
        <v>0.84499999999999997</v>
      </c>
      <c r="P152" s="29">
        <v>0</v>
      </c>
      <c r="Q152" s="29">
        <v>0</v>
      </c>
      <c r="R152" s="29">
        <v>0</v>
      </c>
      <c r="S152" s="29">
        <v>0</v>
      </c>
      <c r="T152" s="29">
        <v>0</v>
      </c>
      <c r="U152" s="29">
        <v>0</v>
      </c>
      <c r="V152" s="29">
        <v>0</v>
      </c>
      <c r="W152" s="29">
        <v>0</v>
      </c>
      <c r="X152" s="29">
        <v>0</v>
      </c>
      <c r="Y152" s="29">
        <v>0</v>
      </c>
      <c r="Z152" s="29">
        <v>0</v>
      </c>
      <c r="AA152" s="29">
        <v>0</v>
      </c>
      <c r="AB152" s="29">
        <v>0</v>
      </c>
      <c r="AC152" s="29">
        <v>0</v>
      </c>
      <c r="AD152" s="29">
        <v>0</v>
      </c>
      <c r="AE152" s="29">
        <v>0</v>
      </c>
      <c r="AF152" s="29">
        <v>0</v>
      </c>
      <c r="AG152" s="31">
        <f t="shared" si="157"/>
        <v>0.67900000000000005</v>
      </c>
      <c r="AH152" s="31">
        <f t="shared" si="158"/>
        <v>0</v>
      </c>
      <c r="AI152" s="31">
        <f t="shared" si="159"/>
        <v>0</v>
      </c>
      <c r="AJ152" s="31">
        <f t="shared" si="160"/>
        <v>0.84499999999999997</v>
      </c>
      <c r="AK152" s="31">
        <f t="shared" si="161"/>
        <v>0</v>
      </c>
      <c r="AL152" s="31">
        <f t="shared" si="162"/>
        <v>0</v>
      </c>
      <c r="AN152" s="6"/>
    </row>
    <row r="153" spans="1:40" ht="45" x14ac:dyDescent="0.25">
      <c r="A153" s="9" t="s">
        <v>349</v>
      </c>
      <c r="B153" s="10" t="s">
        <v>350</v>
      </c>
      <c r="C153" s="11" t="s">
        <v>351</v>
      </c>
      <c r="D153" s="29">
        <v>0</v>
      </c>
      <c r="E153" s="29">
        <v>0</v>
      </c>
      <c r="F153" s="29">
        <v>0</v>
      </c>
      <c r="G153" s="29">
        <v>0</v>
      </c>
      <c r="H153" s="29">
        <v>0</v>
      </c>
      <c r="I153" s="29">
        <v>0</v>
      </c>
      <c r="J153" s="29">
        <v>0</v>
      </c>
      <c r="K153" s="29">
        <v>0</v>
      </c>
      <c r="L153" s="29">
        <v>0</v>
      </c>
      <c r="M153" s="29">
        <v>0</v>
      </c>
      <c r="N153" s="29">
        <v>0</v>
      </c>
      <c r="O153" s="29">
        <v>0</v>
      </c>
      <c r="P153" s="29">
        <v>0</v>
      </c>
      <c r="Q153" s="29">
        <v>0</v>
      </c>
      <c r="R153" s="29">
        <v>0</v>
      </c>
      <c r="S153" s="30">
        <v>5.2190000000000003</v>
      </c>
      <c r="T153" s="29">
        <v>0</v>
      </c>
      <c r="U153" s="29">
        <v>0</v>
      </c>
      <c r="V153" s="37">
        <v>1.6</v>
      </c>
      <c r="W153" s="29">
        <v>0</v>
      </c>
      <c r="X153" s="29">
        <v>0</v>
      </c>
      <c r="Y153" s="29">
        <v>0</v>
      </c>
      <c r="Z153" s="29">
        <v>0</v>
      </c>
      <c r="AA153" s="29">
        <v>0</v>
      </c>
      <c r="AB153" s="29">
        <v>0</v>
      </c>
      <c r="AC153" s="29">
        <v>0</v>
      </c>
      <c r="AD153" s="29">
        <v>0</v>
      </c>
      <c r="AE153" s="29">
        <v>0</v>
      </c>
      <c r="AF153" s="29">
        <v>0</v>
      </c>
      <c r="AG153" s="31">
        <f t="shared" si="157"/>
        <v>5.2190000000000003</v>
      </c>
      <c r="AH153" s="31">
        <f t="shared" si="158"/>
        <v>0</v>
      </c>
      <c r="AI153" s="31">
        <f t="shared" si="159"/>
        <v>0</v>
      </c>
      <c r="AJ153" s="31">
        <f t="shared" si="160"/>
        <v>1.6</v>
      </c>
      <c r="AK153" s="31">
        <f t="shared" si="161"/>
        <v>0</v>
      </c>
      <c r="AL153" s="31">
        <f t="shared" si="162"/>
        <v>0</v>
      </c>
      <c r="AN153" s="6"/>
    </row>
    <row r="154" spans="1:40" ht="28.5" x14ac:dyDescent="0.25">
      <c r="A154" s="24" t="s">
        <v>126</v>
      </c>
      <c r="B154" s="25" t="s">
        <v>127</v>
      </c>
      <c r="C154" s="33" t="s">
        <v>63</v>
      </c>
      <c r="D154" s="28">
        <f t="shared" ref="D154:AF154" si="163">D155</f>
        <v>0</v>
      </c>
      <c r="E154" s="28">
        <f t="shared" si="163"/>
        <v>0</v>
      </c>
      <c r="F154" s="28">
        <f t="shared" si="163"/>
        <v>0</v>
      </c>
      <c r="G154" s="28">
        <f t="shared" si="163"/>
        <v>0</v>
      </c>
      <c r="H154" s="28">
        <f t="shared" si="163"/>
        <v>0</v>
      </c>
      <c r="I154" s="28">
        <f t="shared" si="163"/>
        <v>0</v>
      </c>
      <c r="J154" s="28">
        <f t="shared" si="163"/>
        <v>0</v>
      </c>
      <c r="K154" s="28">
        <f t="shared" si="163"/>
        <v>0</v>
      </c>
      <c r="L154" s="28">
        <f t="shared" si="163"/>
        <v>0</v>
      </c>
      <c r="M154" s="28">
        <f t="shared" si="163"/>
        <v>0</v>
      </c>
      <c r="N154" s="28">
        <f t="shared" si="163"/>
        <v>0</v>
      </c>
      <c r="O154" s="28">
        <f t="shared" si="163"/>
        <v>0</v>
      </c>
      <c r="P154" s="28">
        <f t="shared" si="163"/>
        <v>0</v>
      </c>
      <c r="Q154" s="28">
        <f t="shared" si="163"/>
        <v>0</v>
      </c>
      <c r="R154" s="28">
        <f t="shared" si="163"/>
        <v>0</v>
      </c>
      <c r="S154" s="28">
        <f t="shared" si="163"/>
        <v>0</v>
      </c>
      <c r="T154" s="28">
        <f t="shared" si="163"/>
        <v>0</v>
      </c>
      <c r="U154" s="28">
        <f t="shared" si="163"/>
        <v>0</v>
      </c>
      <c r="V154" s="28">
        <f t="shared" si="163"/>
        <v>0</v>
      </c>
      <c r="W154" s="28">
        <f t="shared" si="163"/>
        <v>0</v>
      </c>
      <c r="X154" s="28">
        <f t="shared" si="163"/>
        <v>0</v>
      </c>
      <c r="Y154" s="28">
        <f t="shared" si="163"/>
        <v>0</v>
      </c>
      <c r="Z154" s="28">
        <f t="shared" si="163"/>
        <v>1.149</v>
      </c>
      <c r="AA154" s="28">
        <f t="shared" si="163"/>
        <v>0</v>
      </c>
      <c r="AB154" s="28">
        <f t="shared" si="163"/>
        <v>0</v>
      </c>
      <c r="AC154" s="28">
        <f t="shared" si="163"/>
        <v>0</v>
      </c>
      <c r="AD154" s="28">
        <f t="shared" si="163"/>
        <v>0</v>
      </c>
      <c r="AE154" s="28">
        <f t="shared" si="163"/>
        <v>2</v>
      </c>
      <c r="AF154" s="28">
        <f t="shared" si="163"/>
        <v>0</v>
      </c>
      <c r="AG154" s="28">
        <f>AG155</f>
        <v>1.149</v>
      </c>
      <c r="AH154" s="28">
        <f t="shared" ref="AH154:AL154" si="164">AH155</f>
        <v>0</v>
      </c>
      <c r="AI154" s="28">
        <f t="shared" si="164"/>
        <v>0</v>
      </c>
      <c r="AJ154" s="28">
        <f t="shared" si="164"/>
        <v>0</v>
      </c>
      <c r="AK154" s="28">
        <f t="shared" si="164"/>
        <v>0</v>
      </c>
      <c r="AL154" s="28">
        <f t="shared" si="164"/>
        <v>2</v>
      </c>
      <c r="AN154" s="6"/>
    </row>
    <row r="155" spans="1:40" ht="28.5" x14ac:dyDescent="0.25">
      <c r="A155" s="34" t="s">
        <v>128</v>
      </c>
      <c r="B155" s="35" t="s">
        <v>129</v>
      </c>
      <c r="C155" s="33" t="s">
        <v>63</v>
      </c>
      <c r="D155" s="28">
        <f t="shared" ref="D155:AF155" si="165">SUM(D156:D157)</f>
        <v>0</v>
      </c>
      <c r="E155" s="28">
        <f t="shared" si="165"/>
        <v>0</v>
      </c>
      <c r="F155" s="28">
        <f t="shared" si="165"/>
        <v>0</v>
      </c>
      <c r="G155" s="28">
        <f t="shared" si="165"/>
        <v>0</v>
      </c>
      <c r="H155" s="28">
        <f t="shared" si="165"/>
        <v>0</v>
      </c>
      <c r="I155" s="28">
        <f t="shared" si="165"/>
        <v>0</v>
      </c>
      <c r="J155" s="28">
        <f t="shared" si="165"/>
        <v>0</v>
      </c>
      <c r="K155" s="28">
        <f t="shared" si="165"/>
        <v>0</v>
      </c>
      <c r="L155" s="28">
        <f t="shared" si="165"/>
        <v>0</v>
      </c>
      <c r="M155" s="28">
        <f t="shared" si="165"/>
        <v>0</v>
      </c>
      <c r="N155" s="28">
        <f t="shared" si="165"/>
        <v>0</v>
      </c>
      <c r="O155" s="28">
        <f t="shared" si="165"/>
        <v>0</v>
      </c>
      <c r="P155" s="28">
        <f t="shared" si="165"/>
        <v>0</v>
      </c>
      <c r="Q155" s="28">
        <f t="shared" si="165"/>
        <v>0</v>
      </c>
      <c r="R155" s="28">
        <f t="shared" si="165"/>
        <v>0</v>
      </c>
      <c r="S155" s="28">
        <f t="shared" si="165"/>
        <v>0</v>
      </c>
      <c r="T155" s="28">
        <f t="shared" si="165"/>
        <v>0</v>
      </c>
      <c r="U155" s="28">
        <f t="shared" si="165"/>
        <v>0</v>
      </c>
      <c r="V155" s="28">
        <f t="shared" si="165"/>
        <v>0</v>
      </c>
      <c r="W155" s="28">
        <f t="shared" si="165"/>
        <v>0</v>
      </c>
      <c r="X155" s="28">
        <f t="shared" si="165"/>
        <v>0</v>
      </c>
      <c r="Y155" s="28">
        <f t="shared" si="165"/>
        <v>0</v>
      </c>
      <c r="Z155" s="28">
        <f t="shared" si="165"/>
        <v>1.149</v>
      </c>
      <c r="AA155" s="28">
        <f t="shared" si="165"/>
        <v>0</v>
      </c>
      <c r="AB155" s="28">
        <f t="shared" si="165"/>
        <v>0</v>
      </c>
      <c r="AC155" s="28">
        <f t="shared" si="165"/>
        <v>0</v>
      </c>
      <c r="AD155" s="28">
        <f t="shared" si="165"/>
        <v>0</v>
      </c>
      <c r="AE155" s="28">
        <f t="shared" si="165"/>
        <v>2</v>
      </c>
      <c r="AF155" s="28">
        <f t="shared" si="165"/>
        <v>0</v>
      </c>
      <c r="AG155" s="28">
        <f>SUM(AG156:AG157)</f>
        <v>1.149</v>
      </c>
      <c r="AH155" s="28">
        <f t="shared" ref="AH155:AL155" si="166">SUM(AH156:AH157)</f>
        <v>0</v>
      </c>
      <c r="AI155" s="28">
        <f t="shared" si="166"/>
        <v>0</v>
      </c>
      <c r="AJ155" s="28">
        <f t="shared" si="166"/>
        <v>0</v>
      </c>
      <c r="AK155" s="28">
        <f t="shared" si="166"/>
        <v>0</v>
      </c>
      <c r="AL155" s="28">
        <f t="shared" si="166"/>
        <v>2</v>
      </c>
      <c r="AN155" s="6"/>
    </row>
    <row r="156" spans="1:40" ht="30" x14ac:dyDescent="0.25">
      <c r="A156" s="9" t="s">
        <v>204</v>
      </c>
      <c r="B156" s="16" t="s">
        <v>304</v>
      </c>
      <c r="C156" s="11" t="s">
        <v>305</v>
      </c>
      <c r="D156" s="29">
        <v>0</v>
      </c>
      <c r="E156" s="29">
        <v>0</v>
      </c>
      <c r="F156" s="29">
        <v>0</v>
      </c>
      <c r="G156" s="29">
        <v>0</v>
      </c>
      <c r="H156" s="29">
        <v>0</v>
      </c>
      <c r="I156" s="29">
        <v>0</v>
      </c>
      <c r="J156" s="29">
        <v>0</v>
      </c>
      <c r="K156" s="29">
        <v>0</v>
      </c>
      <c r="L156" s="29">
        <v>0</v>
      </c>
      <c r="M156" s="29">
        <v>0</v>
      </c>
      <c r="N156" s="29">
        <v>0</v>
      </c>
      <c r="O156" s="29">
        <v>0</v>
      </c>
      <c r="P156" s="29">
        <v>0</v>
      </c>
      <c r="Q156" s="29">
        <v>0</v>
      </c>
      <c r="R156" s="29">
        <v>0</v>
      </c>
      <c r="S156" s="29">
        <v>0</v>
      </c>
      <c r="T156" s="29">
        <v>0</v>
      </c>
      <c r="U156" s="29">
        <v>0</v>
      </c>
      <c r="V156" s="29">
        <v>0</v>
      </c>
      <c r="W156" s="29">
        <v>0</v>
      </c>
      <c r="X156" s="29">
        <v>0</v>
      </c>
      <c r="Y156" s="29">
        <v>0</v>
      </c>
      <c r="Z156" s="29">
        <v>0.57399999999999995</v>
      </c>
      <c r="AA156" s="29">
        <v>0</v>
      </c>
      <c r="AB156" s="29">
        <v>0</v>
      </c>
      <c r="AC156" s="29">
        <v>0</v>
      </c>
      <c r="AD156" s="29">
        <v>0</v>
      </c>
      <c r="AE156" s="29">
        <v>1</v>
      </c>
      <c r="AF156" s="29">
        <v>0</v>
      </c>
      <c r="AG156" s="31">
        <f t="shared" ref="AG156:AG159" si="167">SUM(E156,L156,S156,Z156)</f>
        <v>0.57399999999999995</v>
      </c>
      <c r="AH156" s="31">
        <f t="shared" ref="AH156" si="168">SUM(F156,M156,T156,AA156)</f>
        <v>0</v>
      </c>
      <c r="AI156" s="31">
        <f t="shared" ref="AI156" si="169">SUM(G156,N156,U156,AB156)</f>
        <v>0</v>
      </c>
      <c r="AJ156" s="31">
        <f t="shared" ref="AJ156" si="170">SUM(H156,O156,V156,AC156)</f>
        <v>0</v>
      </c>
      <c r="AK156" s="31">
        <f t="shared" ref="AK156" si="171">SUM(I156,P156,W156,AD156)</f>
        <v>0</v>
      </c>
      <c r="AL156" s="31">
        <f t="shared" ref="AL156" si="172">SUM(J156,Q156,X156,AE156)</f>
        <v>1</v>
      </c>
      <c r="AN156" s="6"/>
    </row>
    <row r="157" spans="1:40" ht="30" x14ac:dyDescent="0.25">
      <c r="A157" s="9" t="s">
        <v>205</v>
      </c>
      <c r="B157" s="16" t="s">
        <v>306</v>
      </c>
      <c r="C157" s="11" t="s">
        <v>307</v>
      </c>
      <c r="D157" s="29">
        <v>0</v>
      </c>
      <c r="E157" s="29">
        <v>0</v>
      </c>
      <c r="F157" s="29">
        <v>0</v>
      </c>
      <c r="G157" s="29">
        <v>0</v>
      </c>
      <c r="H157" s="29">
        <v>0</v>
      </c>
      <c r="I157" s="29">
        <v>0</v>
      </c>
      <c r="J157" s="29">
        <v>0</v>
      </c>
      <c r="K157" s="29">
        <v>0</v>
      </c>
      <c r="L157" s="29">
        <v>0</v>
      </c>
      <c r="M157" s="29">
        <v>0</v>
      </c>
      <c r="N157" s="29">
        <v>0</v>
      </c>
      <c r="O157" s="29">
        <v>0</v>
      </c>
      <c r="P157" s="29">
        <v>0</v>
      </c>
      <c r="Q157" s="29">
        <v>0</v>
      </c>
      <c r="R157" s="29">
        <v>0</v>
      </c>
      <c r="S157" s="29">
        <v>0</v>
      </c>
      <c r="T157" s="29">
        <v>0</v>
      </c>
      <c r="U157" s="29">
        <v>0</v>
      </c>
      <c r="V157" s="29">
        <v>0</v>
      </c>
      <c r="W157" s="29">
        <v>0</v>
      </c>
      <c r="X157" s="29">
        <v>0</v>
      </c>
      <c r="Y157" s="29">
        <v>0</v>
      </c>
      <c r="Z157" s="29">
        <v>0.57499999999999996</v>
      </c>
      <c r="AA157" s="29">
        <v>0</v>
      </c>
      <c r="AB157" s="29">
        <v>0</v>
      </c>
      <c r="AC157" s="29">
        <v>0</v>
      </c>
      <c r="AD157" s="29">
        <v>0</v>
      </c>
      <c r="AE157" s="29">
        <v>1</v>
      </c>
      <c r="AF157" s="29">
        <v>0</v>
      </c>
      <c r="AG157" s="31">
        <f t="shared" ref="AG157" si="173">SUM(E157,L157,S157,Z157)</f>
        <v>0.57499999999999996</v>
      </c>
      <c r="AH157" s="31">
        <f t="shared" ref="AH157" si="174">SUM(F157,M157,T157,AA157)</f>
        <v>0</v>
      </c>
      <c r="AI157" s="31">
        <f t="shared" ref="AI157" si="175">SUM(G157,N157,U157,AB157)</f>
        <v>0</v>
      </c>
      <c r="AJ157" s="31">
        <f t="shared" ref="AJ157" si="176">SUM(H157,O157,V157,AC157)</f>
        <v>0</v>
      </c>
      <c r="AK157" s="31">
        <f t="shared" ref="AK157" si="177">SUM(I157,P157,W157,AD157)</f>
        <v>0</v>
      </c>
      <c r="AL157" s="31">
        <f t="shared" ref="AL157" si="178">SUM(J157,Q157,X157,AE157)</f>
        <v>1</v>
      </c>
      <c r="AN157" s="6"/>
    </row>
    <row r="158" spans="1:40" ht="28.5" x14ac:dyDescent="0.25">
      <c r="A158" s="24" t="s">
        <v>130</v>
      </c>
      <c r="B158" s="25" t="s">
        <v>131</v>
      </c>
      <c r="C158" s="33" t="s">
        <v>63</v>
      </c>
      <c r="D158" s="28">
        <f t="shared" ref="D158:AL158" si="179">SUM(D159:D188)</f>
        <v>0</v>
      </c>
      <c r="E158" s="28">
        <f t="shared" si="179"/>
        <v>30.296000000000006</v>
      </c>
      <c r="F158" s="28">
        <f t="shared" si="179"/>
        <v>0</v>
      </c>
      <c r="G158" s="28">
        <f t="shared" si="179"/>
        <v>0</v>
      </c>
      <c r="H158" s="28">
        <f t="shared" si="179"/>
        <v>0</v>
      </c>
      <c r="I158" s="28">
        <f t="shared" si="179"/>
        <v>0</v>
      </c>
      <c r="J158" s="28">
        <f t="shared" si="179"/>
        <v>13</v>
      </c>
      <c r="K158" s="28">
        <f t="shared" si="179"/>
        <v>0</v>
      </c>
      <c r="L158" s="28">
        <f t="shared" si="179"/>
        <v>3.0169999999999999</v>
      </c>
      <c r="M158" s="28">
        <f t="shared" si="179"/>
        <v>0</v>
      </c>
      <c r="N158" s="28">
        <f t="shared" si="179"/>
        <v>0</v>
      </c>
      <c r="O158" s="28">
        <f t="shared" si="179"/>
        <v>0</v>
      </c>
      <c r="P158" s="28">
        <f t="shared" si="179"/>
        <v>0</v>
      </c>
      <c r="Q158" s="28">
        <f t="shared" si="179"/>
        <v>3</v>
      </c>
      <c r="R158" s="28">
        <f t="shared" si="179"/>
        <v>0</v>
      </c>
      <c r="S158" s="28">
        <f t="shared" si="179"/>
        <v>3.23</v>
      </c>
      <c r="T158" s="28">
        <f t="shared" si="179"/>
        <v>0</v>
      </c>
      <c r="U158" s="28">
        <f t="shared" si="179"/>
        <v>0</v>
      </c>
      <c r="V158" s="28">
        <f t="shared" si="179"/>
        <v>0</v>
      </c>
      <c r="W158" s="28">
        <f t="shared" si="179"/>
        <v>0</v>
      </c>
      <c r="X158" s="28">
        <f t="shared" si="179"/>
        <v>12</v>
      </c>
      <c r="Y158" s="28">
        <f t="shared" si="179"/>
        <v>0</v>
      </c>
      <c r="Z158" s="28">
        <f t="shared" si="179"/>
        <v>22.662000000000003</v>
      </c>
      <c r="AA158" s="28">
        <f t="shared" si="179"/>
        <v>0</v>
      </c>
      <c r="AB158" s="28">
        <f t="shared" si="179"/>
        <v>0</v>
      </c>
      <c r="AC158" s="28">
        <f t="shared" si="179"/>
        <v>0</v>
      </c>
      <c r="AD158" s="28">
        <f t="shared" si="179"/>
        <v>0</v>
      </c>
      <c r="AE158" s="28">
        <f t="shared" si="179"/>
        <v>46</v>
      </c>
      <c r="AF158" s="28">
        <f t="shared" si="179"/>
        <v>0</v>
      </c>
      <c r="AG158" s="28">
        <f t="shared" si="179"/>
        <v>59.204999999999998</v>
      </c>
      <c r="AH158" s="28">
        <f t="shared" si="179"/>
        <v>0</v>
      </c>
      <c r="AI158" s="28">
        <f t="shared" si="179"/>
        <v>0</v>
      </c>
      <c r="AJ158" s="28">
        <f t="shared" si="179"/>
        <v>0</v>
      </c>
      <c r="AK158" s="28">
        <f t="shared" si="179"/>
        <v>0</v>
      </c>
      <c r="AL158" s="28">
        <f t="shared" si="179"/>
        <v>74</v>
      </c>
      <c r="AN158" s="6"/>
    </row>
    <row r="159" spans="1:40" x14ac:dyDescent="0.25">
      <c r="A159" s="9" t="s">
        <v>132</v>
      </c>
      <c r="B159" s="10" t="s">
        <v>206</v>
      </c>
      <c r="C159" s="11" t="s">
        <v>207</v>
      </c>
      <c r="D159" s="29">
        <v>0</v>
      </c>
      <c r="E159" s="29">
        <v>0</v>
      </c>
      <c r="F159" s="29">
        <v>0</v>
      </c>
      <c r="G159" s="29">
        <v>0</v>
      </c>
      <c r="H159" s="29">
        <v>0</v>
      </c>
      <c r="I159" s="29">
        <v>0</v>
      </c>
      <c r="J159" s="29">
        <v>0</v>
      </c>
      <c r="K159" s="29">
        <v>0</v>
      </c>
      <c r="L159" s="29">
        <v>0</v>
      </c>
      <c r="M159" s="29">
        <v>0</v>
      </c>
      <c r="N159" s="29">
        <v>0</v>
      </c>
      <c r="O159" s="29">
        <v>0</v>
      </c>
      <c r="P159" s="29">
        <v>0</v>
      </c>
      <c r="Q159" s="29">
        <v>0</v>
      </c>
      <c r="R159" s="29">
        <v>0</v>
      </c>
      <c r="S159" s="29">
        <v>0</v>
      </c>
      <c r="T159" s="29">
        <v>0</v>
      </c>
      <c r="U159" s="29">
        <v>0</v>
      </c>
      <c r="V159" s="29">
        <v>0</v>
      </c>
      <c r="W159" s="29">
        <v>0</v>
      </c>
      <c r="X159" s="29">
        <v>0</v>
      </c>
      <c r="Y159" s="29">
        <v>0</v>
      </c>
      <c r="Z159" s="29">
        <v>0.28999999999999998</v>
      </c>
      <c r="AA159" s="29">
        <v>0</v>
      </c>
      <c r="AB159" s="29">
        <v>0</v>
      </c>
      <c r="AC159" s="29">
        <v>0</v>
      </c>
      <c r="AD159" s="29">
        <v>0</v>
      </c>
      <c r="AE159" s="38">
        <v>1</v>
      </c>
      <c r="AF159" s="29">
        <v>0</v>
      </c>
      <c r="AG159" s="31">
        <f t="shared" si="167"/>
        <v>0.28999999999999998</v>
      </c>
      <c r="AH159" s="31">
        <f t="shared" ref="AH159" si="180">SUM(F159,M159,T159,AA159)</f>
        <v>0</v>
      </c>
      <c r="AI159" s="31">
        <f t="shared" ref="AI159" si="181">SUM(G159,N159,U159,AB159)</f>
        <v>0</v>
      </c>
      <c r="AJ159" s="31">
        <f t="shared" ref="AJ159" si="182">SUM(H159,O159,V159,AC159)</f>
        <v>0</v>
      </c>
      <c r="AK159" s="31">
        <f t="shared" ref="AK159" si="183">SUM(I159,P159,W159,AD159)</f>
        <v>0</v>
      </c>
      <c r="AL159" s="31">
        <f t="shared" ref="AL159" si="184">SUM(J159,Q159,X159,AE159)</f>
        <v>1</v>
      </c>
      <c r="AN159" s="6"/>
    </row>
    <row r="160" spans="1:40" x14ac:dyDescent="0.25">
      <c r="A160" s="9" t="s">
        <v>133</v>
      </c>
      <c r="B160" s="10" t="s">
        <v>208</v>
      </c>
      <c r="C160" s="11" t="s">
        <v>209</v>
      </c>
      <c r="D160" s="29">
        <v>0</v>
      </c>
      <c r="E160" s="29">
        <v>0</v>
      </c>
      <c r="F160" s="29">
        <v>0</v>
      </c>
      <c r="G160" s="29">
        <v>0</v>
      </c>
      <c r="H160" s="29">
        <v>0</v>
      </c>
      <c r="I160" s="29">
        <v>0</v>
      </c>
      <c r="J160" s="29">
        <v>0</v>
      </c>
      <c r="K160" s="29">
        <v>0</v>
      </c>
      <c r="L160" s="29">
        <v>0</v>
      </c>
      <c r="M160" s="29">
        <v>0</v>
      </c>
      <c r="N160" s="29">
        <v>0</v>
      </c>
      <c r="O160" s="29">
        <v>0</v>
      </c>
      <c r="P160" s="29">
        <v>0</v>
      </c>
      <c r="Q160" s="29">
        <v>0</v>
      </c>
      <c r="R160" s="29">
        <v>0</v>
      </c>
      <c r="S160" s="29">
        <v>0</v>
      </c>
      <c r="T160" s="29">
        <v>0</v>
      </c>
      <c r="U160" s="29">
        <v>0</v>
      </c>
      <c r="V160" s="29">
        <v>0</v>
      </c>
      <c r="W160" s="29">
        <v>0</v>
      </c>
      <c r="X160" s="29">
        <v>0</v>
      </c>
      <c r="Y160" s="29">
        <v>0</v>
      </c>
      <c r="Z160" s="29">
        <v>0.95</v>
      </c>
      <c r="AA160" s="29">
        <v>0</v>
      </c>
      <c r="AB160" s="29">
        <v>0</v>
      </c>
      <c r="AC160" s="29">
        <v>0</v>
      </c>
      <c r="AD160" s="29">
        <v>0</v>
      </c>
      <c r="AE160" s="38">
        <v>1</v>
      </c>
      <c r="AF160" s="29">
        <v>0</v>
      </c>
      <c r="AG160" s="31">
        <f t="shared" ref="AG160:AG186" si="185">SUM(E160,L160,S160,Z160)</f>
        <v>0.95</v>
      </c>
      <c r="AH160" s="31">
        <f t="shared" ref="AH160:AH186" si="186">SUM(F160,M160,T160,AA160)</f>
        <v>0</v>
      </c>
      <c r="AI160" s="31">
        <f t="shared" ref="AI160:AI186" si="187">SUM(G160,N160,U160,AB160)</f>
        <v>0</v>
      </c>
      <c r="AJ160" s="31">
        <f t="shared" ref="AJ160:AJ186" si="188">SUM(H160,O160,V160,AC160)</f>
        <v>0</v>
      </c>
      <c r="AK160" s="31">
        <f t="shared" ref="AK160:AK186" si="189">SUM(I160,P160,W160,AD160)</f>
        <v>0</v>
      </c>
      <c r="AL160" s="31">
        <f t="shared" ref="AL160:AL186" si="190">SUM(J160,Q160,X160,AE160)</f>
        <v>1</v>
      </c>
      <c r="AN160" s="6"/>
    </row>
    <row r="161" spans="1:40" ht="30" x14ac:dyDescent="0.25">
      <c r="A161" s="9" t="s">
        <v>134</v>
      </c>
      <c r="B161" s="10" t="s">
        <v>276</v>
      </c>
      <c r="C161" s="11" t="s">
        <v>277</v>
      </c>
      <c r="D161" s="29">
        <v>0</v>
      </c>
      <c r="E161" s="29">
        <v>0.29799999999999999</v>
      </c>
      <c r="F161" s="29">
        <v>0</v>
      </c>
      <c r="G161" s="29">
        <v>0</v>
      </c>
      <c r="H161" s="29">
        <v>0</v>
      </c>
      <c r="I161" s="29">
        <v>0</v>
      </c>
      <c r="J161" s="29">
        <v>1</v>
      </c>
      <c r="K161" s="29">
        <v>0</v>
      </c>
      <c r="L161" s="29">
        <v>0</v>
      </c>
      <c r="M161" s="29">
        <v>0</v>
      </c>
      <c r="N161" s="29">
        <v>0</v>
      </c>
      <c r="O161" s="29">
        <v>0</v>
      </c>
      <c r="P161" s="29">
        <v>0</v>
      </c>
      <c r="Q161" s="29">
        <v>0</v>
      </c>
      <c r="R161" s="29">
        <v>0</v>
      </c>
      <c r="S161" s="29">
        <v>0</v>
      </c>
      <c r="T161" s="29">
        <v>0</v>
      </c>
      <c r="U161" s="29">
        <v>0</v>
      </c>
      <c r="V161" s="29">
        <v>0</v>
      </c>
      <c r="W161" s="29">
        <v>0</v>
      </c>
      <c r="X161" s="29">
        <v>0</v>
      </c>
      <c r="Y161" s="29">
        <v>0</v>
      </c>
      <c r="Z161" s="29">
        <v>0</v>
      </c>
      <c r="AA161" s="29">
        <v>0</v>
      </c>
      <c r="AB161" s="29">
        <v>0</v>
      </c>
      <c r="AC161" s="29">
        <v>0</v>
      </c>
      <c r="AD161" s="29">
        <v>0</v>
      </c>
      <c r="AE161" s="29">
        <v>0</v>
      </c>
      <c r="AF161" s="29">
        <v>0</v>
      </c>
      <c r="AG161" s="31">
        <f t="shared" si="185"/>
        <v>0.29799999999999999</v>
      </c>
      <c r="AH161" s="31">
        <f t="shared" si="186"/>
        <v>0</v>
      </c>
      <c r="AI161" s="31">
        <f t="shared" si="187"/>
        <v>0</v>
      </c>
      <c r="AJ161" s="31">
        <f t="shared" si="188"/>
        <v>0</v>
      </c>
      <c r="AK161" s="31">
        <f t="shared" si="189"/>
        <v>0</v>
      </c>
      <c r="AL161" s="31">
        <f t="shared" si="190"/>
        <v>1</v>
      </c>
      <c r="AN161" s="6"/>
    </row>
    <row r="162" spans="1:40" ht="30" x14ac:dyDescent="0.25">
      <c r="A162" s="9" t="s">
        <v>135</v>
      </c>
      <c r="B162" s="10" t="s">
        <v>280</v>
      </c>
      <c r="C162" s="11" t="s">
        <v>278</v>
      </c>
      <c r="D162" s="29">
        <v>0</v>
      </c>
      <c r="E162" s="29">
        <v>0.29799999999999999</v>
      </c>
      <c r="F162" s="29">
        <v>0</v>
      </c>
      <c r="G162" s="29">
        <v>0</v>
      </c>
      <c r="H162" s="29">
        <v>0</v>
      </c>
      <c r="I162" s="29">
        <v>0</v>
      </c>
      <c r="J162" s="29">
        <v>1</v>
      </c>
      <c r="K162" s="29">
        <v>0</v>
      </c>
      <c r="L162" s="29">
        <v>0</v>
      </c>
      <c r="M162" s="29">
        <v>0</v>
      </c>
      <c r="N162" s="29">
        <v>0</v>
      </c>
      <c r="O162" s="29">
        <v>0</v>
      </c>
      <c r="P162" s="29">
        <v>0</v>
      </c>
      <c r="Q162" s="29">
        <v>0</v>
      </c>
      <c r="R162" s="29">
        <v>0</v>
      </c>
      <c r="S162" s="29">
        <v>0</v>
      </c>
      <c r="T162" s="29">
        <v>0</v>
      </c>
      <c r="U162" s="29">
        <v>0</v>
      </c>
      <c r="V162" s="29">
        <v>0</v>
      </c>
      <c r="W162" s="29">
        <v>0</v>
      </c>
      <c r="X162" s="29">
        <v>0</v>
      </c>
      <c r="Y162" s="29">
        <v>0</v>
      </c>
      <c r="Z162" s="29">
        <v>0</v>
      </c>
      <c r="AA162" s="29">
        <v>0</v>
      </c>
      <c r="AB162" s="29">
        <v>0</v>
      </c>
      <c r="AC162" s="29">
        <v>0</v>
      </c>
      <c r="AD162" s="29">
        <v>0</v>
      </c>
      <c r="AE162" s="29">
        <v>0</v>
      </c>
      <c r="AF162" s="29">
        <v>0</v>
      </c>
      <c r="AG162" s="31">
        <f t="shared" si="185"/>
        <v>0.29799999999999999</v>
      </c>
      <c r="AH162" s="31">
        <f t="shared" si="186"/>
        <v>0</v>
      </c>
      <c r="AI162" s="31">
        <f t="shared" si="187"/>
        <v>0</v>
      </c>
      <c r="AJ162" s="31">
        <f t="shared" si="188"/>
        <v>0</v>
      </c>
      <c r="AK162" s="31">
        <f t="shared" si="189"/>
        <v>0</v>
      </c>
      <c r="AL162" s="31">
        <f t="shared" si="190"/>
        <v>1</v>
      </c>
      <c r="AN162" s="6"/>
    </row>
    <row r="163" spans="1:40" ht="30" x14ac:dyDescent="0.25">
      <c r="A163" s="9" t="s">
        <v>136</v>
      </c>
      <c r="B163" s="10" t="s">
        <v>281</v>
      </c>
      <c r="C163" s="11" t="s">
        <v>279</v>
      </c>
      <c r="D163" s="29">
        <v>0</v>
      </c>
      <c r="E163" s="29">
        <v>0</v>
      </c>
      <c r="F163" s="29">
        <v>0</v>
      </c>
      <c r="G163" s="29">
        <v>0</v>
      </c>
      <c r="H163" s="29">
        <v>0</v>
      </c>
      <c r="I163" s="29">
        <v>0</v>
      </c>
      <c r="J163" s="29">
        <v>0</v>
      </c>
      <c r="K163" s="29">
        <v>0</v>
      </c>
      <c r="L163" s="29">
        <v>0</v>
      </c>
      <c r="M163" s="29">
        <v>0</v>
      </c>
      <c r="N163" s="29">
        <v>0</v>
      </c>
      <c r="O163" s="29">
        <v>0</v>
      </c>
      <c r="P163" s="29">
        <v>0</v>
      </c>
      <c r="Q163" s="29">
        <v>0</v>
      </c>
      <c r="R163" s="29">
        <v>0</v>
      </c>
      <c r="S163" s="29">
        <v>0.68</v>
      </c>
      <c r="T163" s="29">
        <v>0</v>
      </c>
      <c r="U163" s="29">
        <v>0</v>
      </c>
      <c r="V163" s="29">
        <v>0</v>
      </c>
      <c r="W163" s="29">
        <v>0</v>
      </c>
      <c r="X163" s="29">
        <v>3</v>
      </c>
      <c r="Y163" s="29">
        <v>0</v>
      </c>
      <c r="Z163" s="29">
        <v>0</v>
      </c>
      <c r="AA163" s="29">
        <v>0</v>
      </c>
      <c r="AB163" s="29">
        <v>0</v>
      </c>
      <c r="AC163" s="29">
        <v>0</v>
      </c>
      <c r="AD163" s="29">
        <v>0</v>
      </c>
      <c r="AE163" s="29">
        <v>0</v>
      </c>
      <c r="AF163" s="29">
        <v>0</v>
      </c>
      <c r="AG163" s="31">
        <f t="shared" si="185"/>
        <v>0.68</v>
      </c>
      <c r="AH163" s="31">
        <f t="shared" si="186"/>
        <v>0</v>
      </c>
      <c r="AI163" s="31">
        <f t="shared" si="187"/>
        <v>0</v>
      </c>
      <c r="AJ163" s="31">
        <f t="shared" si="188"/>
        <v>0</v>
      </c>
      <c r="AK163" s="31">
        <f t="shared" si="189"/>
        <v>0</v>
      </c>
      <c r="AL163" s="31">
        <f t="shared" si="190"/>
        <v>3</v>
      </c>
      <c r="AN163" s="6"/>
    </row>
    <row r="164" spans="1:40" x14ac:dyDescent="0.25">
      <c r="A164" s="9" t="s">
        <v>137</v>
      </c>
      <c r="B164" s="16" t="s">
        <v>282</v>
      </c>
      <c r="C164" s="11" t="s">
        <v>293</v>
      </c>
      <c r="D164" s="29">
        <v>0</v>
      </c>
      <c r="E164" s="29">
        <v>0</v>
      </c>
      <c r="F164" s="29">
        <v>0</v>
      </c>
      <c r="G164" s="29">
        <v>0</v>
      </c>
      <c r="H164" s="29">
        <v>0</v>
      </c>
      <c r="I164" s="29">
        <v>0</v>
      </c>
      <c r="J164" s="29">
        <v>0</v>
      </c>
      <c r="K164" s="29">
        <v>0</v>
      </c>
      <c r="L164" s="29">
        <v>0.11700000000000001</v>
      </c>
      <c r="M164" s="29">
        <v>0</v>
      </c>
      <c r="N164" s="29">
        <v>0</v>
      </c>
      <c r="O164" s="29">
        <v>0</v>
      </c>
      <c r="P164" s="29">
        <v>0</v>
      </c>
      <c r="Q164" s="29">
        <v>1</v>
      </c>
      <c r="R164" s="29">
        <v>0</v>
      </c>
      <c r="S164" s="29">
        <v>0</v>
      </c>
      <c r="T164" s="29">
        <v>0</v>
      </c>
      <c r="U164" s="29">
        <v>0</v>
      </c>
      <c r="V164" s="29">
        <v>0</v>
      </c>
      <c r="W164" s="29">
        <v>0</v>
      </c>
      <c r="X164" s="29">
        <v>0</v>
      </c>
      <c r="Y164" s="29">
        <v>0</v>
      </c>
      <c r="Z164" s="29">
        <v>0</v>
      </c>
      <c r="AA164" s="29">
        <v>0</v>
      </c>
      <c r="AB164" s="29">
        <v>0</v>
      </c>
      <c r="AC164" s="29">
        <v>0</v>
      </c>
      <c r="AD164" s="29">
        <v>0</v>
      </c>
      <c r="AE164" s="29">
        <v>0</v>
      </c>
      <c r="AF164" s="29">
        <v>0</v>
      </c>
      <c r="AG164" s="31">
        <f t="shared" si="185"/>
        <v>0.11700000000000001</v>
      </c>
      <c r="AH164" s="31">
        <f t="shared" si="186"/>
        <v>0</v>
      </c>
      <c r="AI164" s="31">
        <f t="shared" si="187"/>
        <v>0</v>
      </c>
      <c r="AJ164" s="31">
        <f t="shared" si="188"/>
        <v>0</v>
      </c>
      <c r="AK164" s="31">
        <f t="shared" si="189"/>
        <v>0</v>
      </c>
      <c r="AL164" s="31">
        <f t="shared" si="190"/>
        <v>1</v>
      </c>
      <c r="AN164" s="6"/>
    </row>
    <row r="165" spans="1:40" x14ac:dyDescent="0.25">
      <c r="A165" s="9" t="s">
        <v>315</v>
      </c>
      <c r="B165" s="16" t="s">
        <v>283</v>
      </c>
      <c r="C165" s="11" t="s">
        <v>294</v>
      </c>
      <c r="D165" s="29">
        <v>0</v>
      </c>
      <c r="E165" s="29">
        <v>0</v>
      </c>
      <c r="F165" s="29">
        <v>0</v>
      </c>
      <c r="G165" s="29">
        <v>0</v>
      </c>
      <c r="H165" s="29">
        <v>0</v>
      </c>
      <c r="I165" s="29">
        <v>0</v>
      </c>
      <c r="J165" s="29">
        <v>0</v>
      </c>
      <c r="K165" s="29">
        <v>0</v>
      </c>
      <c r="L165" s="29">
        <v>0.11700000000000001</v>
      </c>
      <c r="M165" s="29">
        <v>0</v>
      </c>
      <c r="N165" s="29">
        <v>0</v>
      </c>
      <c r="O165" s="29">
        <v>0</v>
      </c>
      <c r="P165" s="29">
        <v>0</v>
      </c>
      <c r="Q165" s="29">
        <v>1</v>
      </c>
      <c r="R165" s="29">
        <v>0</v>
      </c>
      <c r="S165" s="29">
        <v>0</v>
      </c>
      <c r="T165" s="29">
        <v>0</v>
      </c>
      <c r="U165" s="29">
        <v>0</v>
      </c>
      <c r="V165" s="29">
        <v>0</v>
      </c>
      <c r="W165" s="29">
        <v>0</v>
      </c>
      <c r="X165" s="29">
        <v>0</v>
      </c>
      <c r="Y165" s="29">
        <v>0</v>
      </c>
      <c r="Z165" s="29">
        <v>0</v>
      </c>
      <c r="AA165" s="29">
        <v>0</v>
      </c>
      <c r="AB165" s="29">
        <v>0</v>
      </c>
      <c r="AC165" s="29">
        <v>0</v>
      </c>
      <c r="AD165" s="29">
        <v>0</v>
      </c>
      <c r="AE165" s="29">
        <v>0</v>
      </c>
      <c r="AF165" s="29">
        <v>0</v>
      </c>
      <c r="AG165" s="31">
        <f t="shared" si="185"/>
        <v>0.11700000000000001</v>
      </c>
      <c r="AH165" s="31">
        <f t="shared" si="186"/>
        <v>0</v>
      </c>
      <c r="AI165" s="31">
        <f t="shared" si="187"/>
        <v>0</v>
      </c>
      <c r="AJ165" s="31">
        <f t="shared" si="188"/>
        <v>0</v>
      </c>
      <c r="AK165" s="31">
        <f t="shared" si="189"/>
        <v>0</v>
      </c>
      <c r="AL165" s="31">
        <f t="shared" si="190"/>
        <v>1</v>
      </c>
      <c r="AN165" s="6"/>
    </row>
    <row r="166" spans="1:40" ht="30" x14ac:dyDescent="0.25">
      <c r="A166" s="9" t="s">
        <v>138</v>
      </c>
      <c r="B166" s="16" t="s">
        <v>284</v>
      </c>
      <c r="C166" s="11" t="s">
        <v>295</v>
      </c>
      <c r="D166" s="29">
        <v>0</v>
      </c>
      <c r="E166" s="30">
        <v>0.112</v>
      </c>
      <c r="F166" s="29">
        <v>0</v>
      </c>
      <c r="G166" s="29">
        <v>0</v>
      </c>
      <c r="H166" s="29">
        <v>0</v>
      </c>
      <c r="I166" s="29">
        <v>0</v>
      </c>
      <c r="J166" s="38">
        <v>1</v>
      </c>
      <c r="K166" s="29">
        <v>0</v>
      </c>
      <c r="L166" s="29">
        <v>0</v>
      </c>
      <c r="M166" s="29">
        <v>0</v>
      </c>
      <c r="N166" s="29">
        <v>0</v>
      </c>
      <c r="O166" s="29">
        <v>0</v>
      </c>
      <c r="P166" s="29">
        <v>0</v>
      </c>
      <c r="Q166" s="29">
        <v>0</v>
      </c>
      <c r="R166" s="29">
        <v>0</v>
      </c>
      <c r="S166" s="29">
        <v>0</v>
      </c>
      <c r="T166" s="29">
        <v>0</v>
      </c>
      <c r="U166" s="29">
        <v>0</v>
      </c>
      <c r="V166" s="29">
        <v>0</v>
      </c>
      <c r="W166" s="29">
        <v>0</v>
      </c>
      <c r="X166" s="29">
        <v>0</v>
      </c>
      <c r="Y166" s="29">
        <v>0</v>
      </c>
      <c r="Z166" s="29">
        <v>0</v>
      </c>
      <c r="AA166" s="29">
        <v>0</v>
      </c>
      <c r="AB166" s="29">
        <v>0</v>
      </c>
      <c r="AC166" s="29">
        <v>0</v>
      </c>
      <c r="AD166" s="29">
        <v>0</v>
      </c>
      <c r="AE166" s="29">
        <v>0</v>
      </c>
      <c r="AF166" s="29">
        <v>0</v>
      </c>
      <c r="AG166" s="31">
        <f t="shared" si="185"/>
        <v>0.112</v>
      </c>
      <c r="AH166" s="31">
        <f t="shared" si="186"/>
        <v>0</v>
      </c>
      <c r="AI166" s="31">
        <f t="shared" si="187"/>
        <v>0</v>
      </c>
      <c r="AJ166" s="31">
        <f t="shared" si="188"/>
        <v>0</v>
      </c>
      <c r="AK166" s="31">
        <f t="shared" si="189"/>
        <v>0</v>
      </c>
      <c r="AL166" s="31">
        <f t="shared" si="190"/>
        <v>1</v>
      </c>
      <c r="AN166" s="6"/>
    </row>
    <row r="167" spans="1:40" ht="30" x14ac:dyDescent="0.25">
      <c r="A167" s="9" t="s">
        <v>316</v>
      </c>
      <c r="B167" s="16" t="s">
        <v>285</v>
      </c>
      <c r="C167" s="11" t="s">
        <v>296</v>
      </c>
      <c r="D167" s="29">
        <v>0</v>
      </c>
      <c r="E167" s="30">
        <v>0.112</v>
      </c>
      <c r="F167" s="29">
        <v>0</v>
      </c>
      <c r="G167" s="29">
        <v>0</v>
      </c>
      <c r="H167" s="29">
        <v>0</v>
      </c>
      <c r="I167" s="29">
        <v>0</v>
      </c>
      <c r="J167" s="38">
        <v>1</v>
      </c>
      <c r="K167" s="29">
        <v>0</v>
      </c>
      <c r="L167" s="29">
        <v>0</v>
      </c>
      <c r="M167" s="29">
        <v>0</v>
      </c>
      <c r="N167" s="29">
        <v>0</v>
      </c>
      <c r="O167" s="29">
        <v>0</v>
      </c>
      <c r="P167" s="29">
        <v>0</v>
      </c>
      <c r="Q167" s="29">
        <v>0</v>
      </c>
      <c r="R167" s="29">
        <v>0</v>
      </c>
      <c r="S167" s="29">
        <v>0</v>
      </c>
      <c r="T167" s="29">
        <v>0</v>
      </c>
      <c r="U167" s="29">
        <v>0</v>
      </c>
      <c r="V167" s="29">
        <v>0</v>
      </c>
      <c r="W167" s="29">
        <v>0</v>
      </c>
      <c r="X167" s="29">
        <v>0</v>
      </c>
      <c r="Y167" s="29">
        <v>0</v>
      </c>
      <c r="Z167" s="29">
        <v>0</v>
      </c>
      <c r="AA167" s="29">
        <v>0</v>
      </c>
      <c r="AB167" s="29">
        <v>0</v>
      </c>
      <c r="AC167" s="29">
        <v>0</v>
      </c>
      <c r="AD167" s="29">
        <v>0</v>
      </c>
      <c r="AE167" s="29">
        <v>0</v>
      </c>
      <c r="AF167" s="29">
        <v>0</v>
      </c>
      <c r="AG167" s="31">
        <f t="shared" si="185"/>
        <v>0.112</v>
      </c>
      <c r="AH167" s="31">
        <f t="shared" si="186"/>
        <v>0</v>
      </c>
      <c r="AI167" s="31">
        <f t="shared" si="187"/>
        <v>0</v>
      </c>
      <c r="AJ167" s="31">
        <f t="shared" si="188"/>
        <v>0</v>
      </c>
      <c r="AK167" s="31">
        <f t="shared" si="189"/>
        <v>0</v>
      </c>
      <c r="AL167" s="31">
        <f t="shared" si="190"/>
        <v>1</v>
      </c>
      <c r="AN167" s="6"/>
    </row>
    <row r="168" spans="1:40" x14ac:dyDescent="0.25">
      <c r="A168" s="9" t="s">
        <v>139</v>
      </c>
      <c r="B168" s="16" t="s">
        <v>286</v>
      </c>
      <c r="C168" s="11" t="s">
        <v>297</v>
      </c>
      <c r="D168" s="29">
        <v>0</v>
      </c>
      <c r="E168" s="30">
        <v>0.112</v>
      </c>
      <c r="F168" s="29">
        <v>0</v>
      </c>
      <c r="G168" s="29">
        <v>0</v>
      </c>
      <c r="H168" s="29">
        <v>0</v>
      </c>
      <c r="I168" s="29">
        <v>0</v>
      </c>
      <c r="J168" s="38">
        <v>1</v>
      </c>
      <c r="K168" s="29">
        <v>0</v>
      </c>
      <c r="L168" s="29">
        <v>0</v>
      </c>
      <c r="M168" s="29">
        <v>0</v>
      </c>
      <c r="N168" s="29">
        <v>0</v>
      </c>
      <c r="O168" s="29">
        <v>0</v>
      </c>
      <c r="P168" s="29">
        <v>0</v>
      </c>
      <c r="Q168" s="29">
        <v>0</v>
      </c>
      <c r="R168" s="29">
        <v>0</v>
      </c>
      <c r="S168" s="29">
        <v>0</v>
      </c>
      <c r="T168" s="29">
        <v>0</v>
      </c>
      <c r="U168" s="29">
        <v>0</v>
      </c>
      <c r="V168" s="29">
        <v>0</v>
      </c>
      <c r="W168" s="29">
        <v>0</v>
      </c>
      <c r="X168" s="29">
        <v>0</v>
      </c>
      <c r="Y168" s="29">
        <v>0</v>
      </c>
      <c r="Z168" s="29">
        <v>0</v>
      </c>
      <c r="AA168" s="29">
        <v>0</v>
      </c>
      <c r="AB168" s="29">
        <v>0</v>
      </c>
      <c r="AC168" s="29">
        <v>0</v>
      </c>
      <c r="AD168" s="29">
        <v>0</v>
      </c>
      <c r="AE168" s="29">
        <v>0</v>
      </c>
      <c r="AF168" s="29">
        <v>0</v>
      </c>
      <c r="AG168" s="31">
        <f t="shared" si="185"/>
        <v>0.112</v>
      </c>
      <c r="AH168" s="31">
        <f t="shared" si="186"/>
        <v>0</v>
      </c>
      <c r="AI168" s="31">
        <f t="shared" si="187"/>
        <v>0</v>
      </c>
      <c r="AJ168" s="31">
        <f t="shared" si="188"/>
        <v>0</v>
      </c>
      <c r="AK168" s="31">
        <f t="shared" si="189"/>
        <v>0</v>
      </c>
      <c r="AL168" s="31">
        <f t="shared" si="190"/>
        <v>1</v>
      </c>
      <c r="AN168" s="6"/>
    </row>
    <row r="169" spans="1:40" ht="30" x14ac:dyDescent="0.25">
      <c r="A169" s="9" t="s">
        <v>140</v>
      </c>
      <c r="B169" s="16" t="s">
        <v>287</v>
      </c>
      <c r="C169" s="11" t="s">
        <v>298</v>
      </c>
      <c r="D169" s="29">
        <v>0</v>
      </c>
      <c r="E169" s="30">
        <v>0.112</v>
      </c>
      <c r="F169" s="29">
        <v>0</v>
      </c>
      <c r="G169" s="29">
        <v>0</v>
      </c>
      <c r="H169" s="29">
        <v>0</v>
      </c>
      <c r="I169" s="29">
        <v>0</v>
      </c>
      <c r="J169" s="38">
        <v>1</v>
      </c>
      <c r="K169" s="29">
        <v>0</v>
      </c>
      <c r="L169" s="29">
        <v>0</v>
      </c>
      <c r="M169" s="29">
        <v>0</v>
      </c>
      <c r="N169" s="29">
        <v>0</v>
      </c>
      <c r="O169" s="29">
        <v>0</v>
      </c>
      <c r="P169" s="29">
        <v>0</v>
      </c>
      <c r="Q169" s="29">
        <v>0</v>
      </c>
      <c r="R169" s="29">
        <v>0</v>
      </c>
      <c r="S169" s="29">
        <v>0</v>
      </c>
      <c r="T169" s="29">
        <v>0</v>
      </c>
      <c r="U169" s="29">
        <v>0</v>
      </c>
      <c r="V169" s="29">
        <v>0</v>
      </c>
      <c r="W169" s="29">
        <v>0</v>
      </c>
      <c r="X169" s="29">
        <v>0</v>
      </c>
      <c r="Y169" s="29">
        <v>0</v>
      </c>
      <c r="Z169" s="29">
        <v>0</v>
      </c>
      <c r="AA169" s="29">
        <v>0</v>
      </c>
      <c r="AB169" s="29">
        <v>0</v>
      </c>
      <c r="AC169" s="29">
        <v>0</v>
      </c>
      <c r="AD169" s="29">
        <v>0</v>
      </c>
      <c r="AE169" s="29">
        <v>0</v>
      </c>
      <c r="AF169" s="29">
        <v>0</v>
      </c>
      <c r="AG169" s="31">
        <f t="shared" si="185"/>
        <v>0.112</v>
      </c>
      <c r="AH169" s="31">
        <f t="shared" si="186"/>
        <v>0</v>
      </c>
      <c r="AI169" s="31">
        <f t="shared" si="187"/>
        <v>0</v>
      </c>
      <c r="AJ169" s="31">
        <f t="shared" si="188"/>
        <v>0</v>
      </c>
      <c r="AK169" s="31">
        <f t="shared" si="189"/>
        <v>0</v>
      </c>
      <c r="AL169" s="31">
        <f t="shared" si="190"/>
        <v>1</v>
      </c>
      <c r="AN169" s="6"/>
    </row>
    <row r="170" spans="1:40" x14ac:dyDescent="0.25">
      <c r="A170" s="9" t="s">
        <v>141</v>
      </c>
      <c r="B170" s="16" t="s">
        <v>288</v>
      </c>
      <c r="C170" s="11" t="s">
        <v>299</v>
      </c>
      <c r="D170" s="29">
        <v>0</v>
      </c>
      <c r="E170" s="30">
        <v>0.112</v>
      </c>
      <c r="F170" s="29">
        <v>0</v>
      </c>
      <c r="G170" s="29">
        <v>0</v>
      </c>
      <c r="H170" s="29">
        <v>0</v>
      </c>
      <c r="I170" s="29">
        <v>0</v>
      </c>
      <c r="J170" s="38">
        <v>1</v>
      </c>
      <c r="K170" s="29">
        <v>0</v>
      </c>
      <c r="L170" s="29">
        <v>0</v>
      </c>
      <c r="M170" s="29">
        <v>0</v>
      </c>
      <c r="N170" s="29">
        <v>0</v>
      </c>
      <c r="O170" s="29">
        <v>0</v>
      </c>
      <c r="P170" s="29">
        <v>0</v>
      </c>
      <c r="Q170" s="29">
        <v>0</v>
      </c>
      <c r="R170" s="29">
        <v>0</v>
      </c>
      <c r="S170" s="29">
        <v>0</v>
      </c>
      <c r="T170" s="29">
        <v>0</v>
      </c>
      <c r="U170" s="29">
        <v>0</v>
      </c>
      <c r="V170" s="29">
        <v>0</v>
      </c>
      <c r="W170" s="29">
        <v>0</v>
      </c>
      <c r="X170" s="29">
        <v>0</v>
      </c>
      <c r="Y170" s="29">
        <v>0</v>
      </c>
      <c r="Z170" s="29">
        <v>0</v>
      </c>
      <c r="AA170" s="29">
        <v>0</v>
      </c>
      <c r="AB170" s="29">
        <v>0</v>
      </c>
      <c r="AC170" s="29">
        <v>0</v>
      </c>
      <c r="AD170" s="29">
        <v>0</v>
      </c>
      <c r="AE170" s="29">
        <v>0</v>
      </c>
      <c r="AF170" s="29">
        <v>0</v>
      </c>
      <c r="AG170" s="31">
        <f t="shared" si="185"/>
        <v>0.112</v>
      </c>
      <c r="AH170" s="31">
        <f t="shared" si="186"/>
        <v>0</v>
      </c>
      <c r="AI170" s="31">
        <f t="shared" si="187"/>
        <v>0</v>
      </c>
      <c r="AJ170" s="31">
        <f t="shared" si="188"/>
        <v>0</v>
      </c>
      <c r="AK170" s="31">
        <f t="shared" si="189"/>
        <v>0</v>
      </c>
      <c r="AL170" s="31">
        <f t="shared" si="190"/>
        <v>1</v>
      </c>
      <c r="AN170" s="6"/>
    </row>
    <row r="171" spans="1:40" x14ac:dyDescent="0.25">
      <c r="A171" s="9" t="s">
        <v>142</v>
      </c>
      <c r="B171" s="16" t="s">
        <v>289</v>
      </c>
      <c r="C171" s="11" t="s">
        <v>300</v>
      </c>
      <c r="D171" s="29">
        <v>0</v>
      </c>
      <c r="E171" s="29">
        <v>0</v>
      </c>
      <c r="F171" s="29">
        <v>0</v>
      </c>
      <c r="G171" s="29">
        <v>0</v>
      </c>
      <c r="H171" s="29">
        <v>0</v>
      </c>
      <c r="I171" s="29">
        <v>0</v>
      </c>
      <c r="J171" s="29">
        <v>0</v>
      </c>
      <c r="K171" s="29">
        <v>0</v>
      </c>
      <c r="L171" s="29">
        <v>0</v>
      </c>
      <c r="M171" s="29">
        <v>0</v>
      </c>
      <c r="N171" s="29">
        <v>0</v>
      </c>
      <c r="O171" s="29">
        <v>0</v>
      </c>
      <c r="P171" s="29">
        <v>0</v>
      </c>
      <c r="Q171" s="29">
        <v>0</v>
      </c>
      <c r="R171" s="29">
        <v>0</v>
      </c>
      <c r="S171" s="29">
        <v>0.11700000000000001</v>
      </c>
      <c r="T171" s="29">
        <v>0</v>
      </c>
      <c r="U171" s="29">
        <v>0</v>
      </c>
      <c r="V171" s="29">
        <v>0</v>
      </c>
      <c r="W171" s="29">
        <v>0</v>
      </c>
      <c r="X171" s="29">
        <v>1</v>
      </c>
      <c r="Y171" s="29">
        <v>0</v>
      </c>
      <c r="Z171" s="29">
        <v>0</v>
      </c>
      <c r="AA171" s="29">
        <v>0</v>
      </c>
      <c r="AB171" s="29">
        <v>0</v>
      </c>
      <c r="AC171" s="29">
        <v>0</v>
      </c>
      <c r="AD171" s="29">
        <v>0</v>
      </c>
      <c r="AE171" s="29">
        <v>0</v>
      </c>
      <c r="AF171" s="29">
        <v>0</v>
      </c>
      <c r="AG171" s="31">
        <f t="shared" si="185"/>
        <v>0.11700000000000001</v>
      </c>
      <c r="AH171" s="31">
        <f t="shared" si="186"/>
        <v>0</v>
      </c>
      <c r="AI171" s="31">
        <f t="shared" si="187"/>
        <v>0</v>
      </c>
      <c r="AJ171" s="31">
        <f t="shared" si="188"/>
        <v>0</v>
      </c>
      <c r="AK171" s="31">
        <f t="shared" si="189"/>
        <v>0</v>
      </c>
      <c r="AL171" s="31">
        <f t="shared" si="190"/>
        <v>1</v>
      </c>
      <c r="AN171" s="6"/>
    </row>
    <row r="172" spans="1:40" x14ac:dyDescent="0.25">
      <c r="A172" s="9" t="s">
        <v>143</v>
      </c>
      <c r="B172" s="16" t="s">
        <v>290</v>
      </c>
      <c r="C172" s="11" t="s">
        <v>301</v>
      </c>
      <c r="D172" s="29">
        <v>0</v>
      </c>
      <c r="E172" s="29">
        <v>0</v>
      </c>
      <c r="F172" s="29">
        <v>0</v>
      </c>
      <c r="G172" s="29">
        <v>0</v>
      </c>
      <c r="H172" s="29">
        <v>0</v>
      </c>
      <c r="I172" s="29">
        <v>0</v>
      </c>
      <c r="J172" s="29">
        <v>0</v>
      </c>
      <c r="K172" s="29">
        <v>0</v>
      </c>
      <c r="L172" s="29">
        <v>0</v>
      </c>
      <c r="M172" s="29">
        <v>0</v>
      </c>
      <c r="N172" s="29">
        <v>0</v>
      </c>
      <c r="O172" s="29">
        <v>0</v>
      </c>
      <c r="P172" s="29">
        <v>0</v>
      </c>
      <c r="Q172" s="29">
        <v>0</v>
      </c>
      <c r="R172" s="29">
        <v>0</v>
      </c>
      <c r="S172" s="29">
        <v>0.11700000000000001</v>
      </c>
      <c r="T172" s="29">
        <v>0</v>
      </c>
      <c r="U172" s="29">
        <v>0</v>
      </c>
      <c r="V172" s="29">
        <v>0</v>
      </c>
      <c r="W172" s="29">
        <v>0</v>
      </c>
      <c r="X172" s="29">
        <v>1</v>
      </c>
      <c r="Y172" s="29">
        <v>0</v>
      </c>
      <c r="Z172" s="29">
        <v>0</v>
      </c>
      <c r="AA172" s="29">
        <v>0</v>
      </c>
      <c r="AB172" s="29">
        <v>0</v>
      </c>
      <c r="AC172" s="29">
        <v>0</v>
      </c>
      <c r="AD172" s="29">
        <v>0</v>
      </c>
      <c r="AE172" s="29">
        <v>0</v>
      </c>
      <c r="AF172" s="29">
        <v>0</v>
      </c>
      <c r="AG172" s="31">
        <f t="shared" si="185"/>
        <v>0.11700000000000001</v>
      </c>
      <c r="AH172" s="31">
        <f t="shared" si="186"/>
        <v>0</v>
      </c>
      <c r="AI172" s="31">
        <f t="shared" si="187"/>
        <v>0</v>
      </c>
      <c r="AJ172" s="31">
        <f t="shared" si="188"/>
        <v>0</v>
      </c>
      <c r="AK172" s="31">
        <f t="shared" si="189"/>
        <v>0</v>
      </c>
      <c r="AL172" s="31">
        <f t="shared" si="190"/>
        <v>1</v>
      </c>
      <c r="AN172" s="6"/>
    </row>
    <row r="173" spans="1:40" x14ac:dyDescent="0.25">
      <c r="A173" s="9" t="s">
        <v>317</v>
      </c>
      <c r="B173" s="16" t="s">
        <v>291</v>
      </c>
      <c r="C173" s="11" t="s">
        <v>302</v>
      </c>
      <c r="D173" s="29">
        <v>0</v>
      </c>
      <c r="E173" s="29">
        <v>0</v>
      </c>
      <c r="F173" s="29">
        <v>0</v>
      </c>
      <c r="G173" s="29">
        <v>0</v>
      </c>
      <c r="H173" s="29">
        <v>0</v>
      </c>
      <c r="I173" s="29">
        <v>0</v>
      </c>
      <c r="J173" s="29">
        <v>0</v>
      </c>
      <c r="K173" s="29">
        <v>0</v>
      </c>
      <c r="L173" s="29">
        <v>0</v>
      </c>
      <c r="M173" s="29">
        <v>0</v>
      </c>
      <c r="N173" s="29">
        <v>0</v>
      </c>
      <c r="O173" s="29">
        <v>0</v>
      </c>
      <c r="P173" s="29">
        <v>0</v>
      </c>
      <c r="Q173" s="29">
        <v>0</v>
      </c>
      <c r="R173" s="29">
        <v>0</v>
      </c>
      <c r="S173" s="29">
        <v>0.22700000000000001</v>
      </c>
      <c r="T173" s="29">
        <v>0</v>
      </c>
      <c r="U173" s="29">
        <v>0</v>
      </c>
      <c r="V173" s="29">
        <v>0</v>
      </c>
      <c r="W173" s="29">
        <v>0</v>
      </c>
      <c r="X173" s="29">
        <v>1</v>
      </c>
      <c r="Y173" s="29">
        <v>0</v>
      </c>
      <c r="Z173" s="29">
        <v>0</v>
      </c>
      <c r="AA173" s="29">
        <v>0</v>
      </c>
      <c r="AB173" s="29">
        <v>0</v>
      </c>
      <c r="AC173" s="29">
        <v>0</v>
      </c>
      <c r="AD173" s="29">
        <v>0</v>
      </c>
      <c r="AE173" s="29">
        <v>0</v>
      </c>
      <c r="AF173" s="29">
        <v>0</v>
      </c>
      <c r="AG173" s="31">
        <f t="shared" si="185"/>
        <v>0.22700000000000001</v>
      </c>
      <c r="AH173" s="31">
        <f t="shared" si="186"/>
        <v>0</v>
      </c>
      <c r="AI173" s="31">
        <f t="shared" si="187"/>
        <v>0</v>
      </c>
      <c r="AJ173" s="31">
        <f t="shared" si="188"/>
        <v>0</v>
      </c>
      <c r="AK173" s="31">
        <f t="shared" si="189"/>
        <v>0</v>
      </c>
      <c r="AL173" s="31">
        <f t="shared" si="190"/>
        <v>1</v>
      </c>
      <c r="AN173" s="6"/>
    </row>
    <row r="174" spans="1:40" x14ac:dyDescent="0.25">
      <c r="A174" s="9" t="s">
        <v>318</v>
      </c>
      <c r="B174" s="17" t="s">
        <v>292</v>
      </c>
      <c r="C174" s="11" t="s">
        <v>303</v>
      </c>
      <c r="D174" s="29">
        <v>0</v>
      </c>
      <c r="E174" s="29">
        <v>0</v>
      </c>
      <c r="F174" s="29">
        <v>0</v>
      </c>
      <c r="G174" s="29">
        <v>0</v>
      </c>
      <c r="H174" s="29">
        <v>0</v>
      </c>
      <c r="I174" s="29">
        <v>0</v>
      </c>
      <c r="J174" s="29">
        <v>0</v>
      </c>
      <c r="K174" s="29">
        <v>0</v>
      </c>
      <c r="L174" s="29">
        <v>0.55800000000000005</v>
      </c>
      <c r="M174" s="29">
        <v>0</v>
      </c>
      <c r="N174" s="29">
        <v>0</v>
      </c>
      <c r="O174" s="29">
        <v>0</v>
      </c>
      <c r="P174" s="29">
        <v>0</v>
      </c>
      <c r="Q174" s="29">
        <v>1</v>
      </c>
      <c r="R174" s="29">
        <v>0</v>
      </c>
      <c r="S174" s="29">
        <v>0</v>
      </c>
      <c r="T174" s="29">
        <v>0</v>
      </c>
      <c r="U174" s="29">
        <v>0</v>
      </c>
      <c r="V174" s="29">
        <v>0</v>
      </c>
      <c r="W174" s="29">
        <v>0</v>
      </c>
      <c r="X174" s="29">
        <v>0</v>
      </c>
      <c r="Y174" s="29">
        <v>0</v>
      </c>
      <c r="Z174" s="29">
        <v>0</v>
      </c>
      <c r="AA174" s="29">
        <v>0</v>
      </c>
      <c r="AB174" s="29">
        <v>0</v>
      </c>
      <c r="AC174" s="29">
        <v>0</v>
      </c>
      <c r="AD174" s="29">
        <v>0</v>
      </c>
      <c r="AE174" s="29">
        <v>0</v>
      </c>
      <c r="AF174" s="29">
        <v>0</v>
      </c>
      <c r="AG174" s="31">
        <f t="shared" si="185"/>
        <v>0.55800000000000005</v>
      </c>
      <c r="AH174" s="31">
        <f t="shared" si="186"/>
        <v>0</v>
      </c>
      <c r="AI174" s="31">
        <f t="shared" si="187"/>
        <v>0</v>
      </c>
      <c r="AJ174" s="31">
        <f t="shared" si="188"/>
        <v>0</v>
      </c>
      <c r="AK174" s="31">
        <f t="shared" si="189"/>
        <v>0</v>
      </c>
      <c r="AL174" s="31">
        <f t="shared" si="190"/>
        <v>1</v>
      </c>
      <c r="AN174" s="6"/>
    </row>
    <row r="175" spans="1:40" ht="30" x14ac:dyDescent="0.25">
      <c r="A175" s="9" t="s">
        <v>319</v>
      </c>
      <c r="B175" s="10" t="s">
        <v>210</v>
      </c>
      <c r="C175" s="11" t="s">
        <v>211</v>
      </c>
      <c r="D175" s="29">
        <v>0</v>
      </c>
      <c r="E175" s="29">
        <v>0</v>
      </c>
      <c r="F175" s="29">
        <v>0</v>
      </c>
      <c r="G175" s="29">
        <v>0</v>
      </c>
      <c r="H175" s="29">
        <v>0</v>
      </c>
      <c r="I175" s="29">
        <v>0</v>
      </c>
      <c r="J175" s="29">
        <v>0</v>
      </c>
      <c r="K175" s="29">
        <v>0</v>
      </c>
      <c r="L175" s="29">
        <v>0</v>
      </c>
      <c r="M175" s="29">
        <v>0</v>
      </c>
      <c r="N175" s="29">
        <v>0</v>
      </c>
      <c r="O175" s="29">
        <v>0</v>
      </c>
      <c r="P175" s="29">
        <v>0</v>
      </c>
      <c r="Q175" s="29">
        <v>0</v>
      </c>
      <c r="R175" s="29">
        <v>0</v>
      </c>
      <c r="S175" s="29">
        <v>0</v>
      </c>
      <c r="T175" s="29">
        <v>0</v>
      </c>
      <c r="U175" s="29">
        <v>0</v>
      </c>
      <c r="V175" s="29">
        <v>0</v>
      </c>
      <c r="W175" s="29">
        <v>0</v>
      </c>
      <c r="X175" s="29">
        <v>0</v>
      </c>
      <c r="Y175" s="29">
        <v>0</v>
      </c>
      <c r="Z175" s="29">
        <v>9.5410000000000004</v>
      </c>
      <c r="AA175" s="29">
        <v>0</v>
      </c>
      <c r="AB175" s="29">
        <v>0</v>
      </c>
      <c r="AC175" s="29">
        <v>0</v>
      </c>
      <c r="AD175" s="29">
        <v>0</v>
      </c>
      <c r="AE175" s="39">
        <v>1</v>
      </c>
      <c r="AF175" s="29">
        <v>0</v>
      </c>
      <c r="AG175" s="31">
        <f t="shared" si="185"/>
        <v>9.5410000000000004</v>
      </c>
      <c r="AH175" s="31">
        <f t="shared" si="186"/>
        <v>0</v>
      </c>
      <c r="AI175" s="31">
        <f t="shared" si="187"/>
        <v>0</v>
      </c>
      <c r="AJ175" s="31">
        <f t="shared" si="188"/>
        <v>0</v>
      </c>
      <c r="AK175" s="31">
        <f t="shared" si="189"/>
        <v>0</v>
      </c>
      <c r="AL175" s="31">
        <f t="shared" si="190"/>
        <v>1</v>
      </c>
      <c r="AN175" s="6"/>
    </row>
    <row r="176" spans="1:40" ht="30" x14ac:dyDescent="0.25">
      <c r="A176" s="9" t="s">
        <v>320</v>
      </c>
      <c r="B176" s="10" t="s">
        <v>212</v>
      </c>
      <c r="C176" s="11" t="s">
        <v>213</v>
      </c>
      <c r="D176" s="29">
        <v>0</v>
      </c>
      <c r="E176" s="29">
        <v>0</v>
      </c>
      <c r="F176" s="29">
        <v>0</v>
      </c>
      <c r="G176" s="29">
        <v>0</v>
      </c>
      <c r="H176" s="29">
        <v>0</v>
      </c>
      <c r="I176" s="29">
        <v>0</v>
      </c>
      <c r="J176" s="29">
        <v>0</v>
      </c>
      <c r="K176" s="29">
        <v>0</v>
      </c>
      <c r="L176" s="29">
        <v>0</v>
      </c>
      <c r="M176" s="29">
        <v>0</v>
      </c>
      <c r="N176" s="29">
        <v>0</v>
      </c>
      <c r="O176" s="29">
        <v>0</v>
      </c>
      <c r="P176" s="29">
        <v>0</v>
      </c>
      <c r="Q176" s="29">
        <v>0</v>
      </c>
      <c r="R176" s="29">
        <v>0</v>
      </c>
      <c r="S176" s="29">
        <v>0</v>
      </c>
      <c r="T176" s="29">
        <v>0</v>
      </c>
      <c r="U176" s="29">
        <v>0</v>
      </c>
      <c r="V176" s="29">
        <v>0</v>
      </c>
      <c r="W176" s="29">
        <v>0</v>
      </c>
      <c r="X176" s="29">
        <v>0</v>
      </c>
      <c r="Y176" s="29">
        <v>0</v>
      </c>
      <c r="Z176" s="29">
        <v>9.5410000000000004</v>
      </c>
      <c r="AA176" s="29">
        <v>0</v>
      </c>
      <c r="AB176" s="29">
        <v>0</v>
      </c>
      <c r="AC176" s="29">
        <v>0</v>
      </c>
      <c r="AD176" s="29">
        <v>0</v>
      </c>
      <c r="AE176" s="39">
        <v>1</v>
      </c>
      <c r="AF176" s="29">
        <v>0</v>
      </c>
      <c r="AG176" s="31">
        <f t="shared" si="185"/>
        <v>9.5410000000000004</v>
      </c>
      <c r="AH176" s="31">
        <f t="shared" si="186"/>
        <v>0</v>
      </c>
      <c r="AI176" s="31">
        <f t="shared" si="187"/>
        <v>0</v>
      </c>
      <c r="AJ176" s="31">
        <f t="shared" si="188"/>
        <v>0</v>
      </c>
      <c r="AK176" s="31">
        <f t="shared" si="189"/>
        <v>0</v>
      </c>
      <c r="AL176" s="31">
        <f t="shared" si="190"/>
        <v>1</v>
      </c>
      <c r="AN176" s="6"/>
    </row>
    <row r="177" spans="1:40" ht="45" x14ac:dyDescent="0.25">
      <c r="A177" s="9" t="s">
        <v>321</v>
      </c>
      <c r="B177" s="10" t="s">
        <v>214</v>
      </c>
      <c r="C177" s="11" t="s">
        <v>215</v>
      </c>
      <c r="D177" s="29">
        <v>0</v>
      </c>
      <c r="E177" s="29">
        <v>0.13900000000000001</v>
      </c>
      <c r="F177" s="29">
        <v>0</v>
      </c>
      <c r="G177" s="29">
        <v>0</v>
      </c>
      <c r="H177" s="29">
        <v>0</v>
      </c>
      <c r="I177" s="29">
        <v>0</v>
      </c>
      <c r="J177" s="29">
        <v>0</v>
      </c>
      <c r="K177" s="29">
        <v>0</v>
      </c>
      <c r="L177" s="29">
        <v>0.13900000000000001</v>
      </c>
      <c r="M177" s="29">
        <v>0</v>
      </c>
      <c r="N177" s="29">
        <v>0</v>
      </c>
      <c r="O177" s="29">
        <v>0</v>
      </c>
      <c r="P177" s="29">
        <v>0</v>
      </c>
      <c r="Q177" s="29">
        <v>0</v>
      </c>
      <c r="R177" s="29">
        <v>0</v>
      </c>
      <c r="S177" s="29">
        <v>0.106</v>
      </c>
      <c r="T177" s="29">
        <v>0</v>
      </c>
      <c r="U177" s="29">
        <v>0</v>
      </c>
      <c r="V177" s="29">
        <v>0</v>
      </c>
      <c r="W177" s="29">
        <v>0</v>
      </c>
      <c r="X177" s="29">
        <v>3</v>
      </c>
      <c r="Y177" s="29">
        <v>0</v>
      </c>
      <c r="Z177" s="29">
        <v>0</v>
      </c>
      <c r="AA177" s="29">
        <v>0</v>
      </c>
      <c r="AB177" s="29">
        <v>0</v>
      </c>
      <c r="AC177" s="29">
        <v>0</v>
      </c>
      <c r="AD177" s="29">
        <v>0</v>
      </c>
      <c r="AE177" s="29">
        <v>0</v>
      </c>
      <c r="AF177" s="29">
        <v>0</v>
      </c>
      <c r="AG177" s="31">
        <f t="shared" si="185"/>
        <v>0.38400000000000001</v>
      </c>
      <c r="AH177" s="31">
        <f t="shared" si="186"/>
        <v>0</v>
      </c>
      <c r="AI177" s="31">
        <f t="shared" si="187"/>
        <v>0</v>
      </c>
      <c r="AJ177" s="31">
        <f t="shared" si="188"/>
        <v>0</v>
      </c>
      <c r="AK177" s="31">
        <f t="shared" si="189"/>
        <v>0</v>
      </c>
      <c r="AL177" s="31">
        <f t="shared" si="190"/>
        <v>3</v>
      </c>
      <c r="AN177" s="6"/>
    </row>
    <row r="178" spans="1:40" ht="45" x14ac:dyDescent="0.25">
      <c r="A178" s="9" t="s">
        <v>322</v>
      </c>
      <c r="B178" s="10" t="s">
        <v>216</v>
      </c>
      <c r="C178" s="11" t="s">
        <v>217</v>
      </c>
      <c r="D178" s="29">
        <v>0</v>
      </c>
      <c r="E178" s="29">
        <v>0.13500000000000001</v>
      </c>
      <c r="F178" s="29">
        <v>0</v>
      </c>
      <c r="G178" s="29">
        <v>0</v>
      </c>
      <c r="H178" s="29">
        <v>0</v>
      </c>
      <c r="I178" s="29">
        <v>0</v>
      </c>
      <c r="J178" s="29">
        <v>0</v>
      </c>
      <c r="K178" s="29">
        <v>0</v>
      </c>
      <c r="L178" s="29">
        <v>0.13500000000000001</v>
      </c>
      <c r="M178" s="29">
        <v>0</v>
      </c>
      <c r="N178" s="29">
        <v>0</v>
      </c>
      <c r="O178" s="29">
        <v>0</v>
      </c>
      <c r="P178" s="29">
        <v>0</v>
      </c>
      <c r="Q178" s="29">
        <v>0</v>
      </c>
      <c r="R178" s="29">
        <v>0</v>
      </c>
      <c r="S178" s="29">
        <v>9.8000000000000004E-2</v>
      </c>
      <c r="T178" s="29">
        <v>0</v>
      </c>
      <c r="U178" s="29">
        <v>0</v>
      </c>
      <c r="V178" s="29">
        <v>0</v>
      </c>
      <c r="W178" s="29">
        <v>0</v>
      </c>
      <c r="X178" s="29">
        <v>2</v>
      </c>
      <c r="Y178" s="29">
        <v>0</v>
      </c>
      <c r="Z178" s="29">
        <v>0</v>
      </c>
      <c r="AA178" s="29">
        <v>0</v>
      </c>
      <c r="AB178" s="29">
        <v>0</v>
      </c>
      <c r="AC178" s="29">
        <v>0</v>
      </c>
      <c r="AD178" s="29">
        <v>0</v>
      </c>
      <c r="AE178" s="29">
        <v>0</v>
      </c>
      <c r="AF178" s="29">
        <v>0</v>
      </c>
      <c r="AG178" s="31">
        <f t="shared" si="185"/>
        <v>0.36799999999999999</v>
      </c>
      <c r="AH178" s="31">
        <f t="shared" si="186"/>
        <v>0</v>
      </c>
      <c r="AI178" s="31">
        <f t="shared" si="187"/>
        <v>0</v>
      </c>
      <c r="AJ178" s="31">
        <f t="shared" si="188"/>
        <v>0</v>
      </c>
      <c r="AK178" s="31">
        <f t="shared" si="189"/>
        <v>0</v>
      </c>
      <c r="AL178" s="31">
        <f t="shared" si="190"/>
        <v>2</v>
      </c>
      <c r="AN178" s="6"/>
    </row>
    <row r="179" spans="1:40" ht="30" x14ac:dyDescent="0.25">
      <c r="A179" s="9" t="s">
        <v>323</v>
      </c>
      <c r="B179" s="10" t="s">
        <v>218</v>
      </c>
      <c r="C179" s="11" t="s">
        <v>219</v>
      </c>
      <c r="D179" s="29">
        <v>0</v>
      </c>
      <c r="E179" s="29">
        <v>0.224</v>
      </c>
      <c r="F179" s="29">
        <v>0</v>
      </c>
      <c r="G179" s="29">
        <v>0</v>
      </c>
      <c r="H179" s="29">
        <v>0</v>
      </c>
      <c r="I179" s="29">
        <v>0</v>
      </c>
      <c r="J179" s="29">
        <v>0</v>
      </c>
      <c r="K179" s="29">
        <v>0</v>
      </c>
      <c r="L179" s="29">
        <v>0.224</v>
      </c>
      <c r="M179" s="29">
        <v>0</v>
      </c>
      <c r="N179" s="29">
        <v>0</v>
      </c>
      <c r="O179" s="29">
        <v>0</v>
      </c>
      <c r="P179" s="29">
        <v>0</v>
      </c>
      <c r="Q179" s="29">
        <v>0</v>
      </c>
      <c r="R179" s="29">
        <v>0</v>
      </c>
      <c r="S179" s="29">
        <v>0.158</v>
      </c>
      <c r="T179" s="29">
        <v>0</v>
      </c>
      <c r="U179" s="29">
        <v>0</v>
      </c>
      <c r="V179" s="29">
        <v>0</v>
      </c>
      <c r="W179" s="29">
        <v>0</v>
      </c>
      <c r="X179" s="29">
        <v>1</v>
      </c>
      <c r="Y179" s="29">
        <v>0</v>
      </c>
      <c r="Z179" s="29">
        <v>0</v>
      </c>
      <c r="AA179" s="29">
        <v>0</v>
      </c>
      <c r="AB179" s="29">
        <v>0</v>
      </c>
      <c r="AC179" s="29">
        <v>0</v>
      </c>
      <c r="AD179" s="29">
        <v>0</v>
      </c>
      <c r="AE179" s="29">
        <v>0</v>
      </c>
      <c r="AF179" s="29">
        <v>0</v>
      </c>
      <c r="AG179" s="31">
        <f t="shared" si="185"/>
        <v>0.60599999999999998</v>
      </c>
      <c r="AH179" s="31">
        <f t="shared" si="186"/>
        <v>0</v>
      </c>
      <c r="AI179" s="31">
        <f t="shared" si="187"/>
        <v>0</v>
      </c>
      <c r="AJ179" s="31">
        <f t="shared" si="188"/>
        <v>0</v>
      </c>
      <c r="AK179" s="31">
        <f t="shared" si="189"/>
        <v>0</v>
      </c>
      <c r="AL179" s="31">
        <f t="shared" si="190"/>
        <v>1</v>
      </c>
      <c r="AN179" s="6"/>
    </row>
    <row r="180" spans="1:40" ht="30" x14ac:dyDescent="0.25">
      <c r="A180" s="9" t="s">
        <v>324</v>
      </c>
      <c r="B180" s="10" t="s">
        <v>220</v>
      </c>
      <c r="C180" s="11" t="s">
        <v>221</v>
      </c>
      <c r="D180" s="29">
        <v>0</v>
      </c>
      <c r="E180" s="29">
        <v>0.152</v>
      </c>
      <c r="F180" s="29">
        <v>0</v>
      </c>
      <c r="G180" s="29">
        <v>0</v>
      </c>
      <c r="H180" s="29">
        <v>0</v>
      </c>
      <c r="I180" s="29">
        <v>0</v>
      </c>
      <c r="J180" s="29">
        <v>0</v>
      </c>
      <c r="K180" s="29">
        <v>0</v>
      </c>
      <c r="L180" s="29">
        <v>0.152</v>
      </c>
      <c r="M180" s="29">
        <v>0</v>
      </c>
      <c r="N180" s="29">
        <v>0</v>
      </c>
      <c r="O180" s="29">
        <v>0</v>
      </c>
      <c r="P180" s="29">
        <v>0</v>
      </c>
      <c r="Q180" s="29">
        <v>0</v>
      </c>
      <c r="R180" s="29">
        <v>0</v>
      </c>
      <c r="S180" s="29">
        <v>0.152</v>
      </c>
      <c r="T180" s="29">
        <v>0</v>
      </c>
      <c r="U180" s="29">
        <v>0</v>
      </c>
      <c r="V180" s="29">
        <v>0</v>
      </c>
      <c r="W180" s="29">
        <v>0</v>
      </c>
      <c r="X180" s="29">
        <v>0</v>
      </c>
      <c r="Y180" s="29">
        <v>0</v>
      </c>
      <c r="Z180" s="29">
        <v>6.3E-2</v>
      </c>
      <c r="AA180" s="29">
        <v>0</v>
      </c>
      <c r="AB180" s="29">
        <v>0</v>
      </c>
      <c r="AC180" s="29">
        <v>0</v>
      </c>
      <c r="AD180" s="29">
        <v>0</v>
      </c>
      <c r="AE180" s="29">
        <v>2</v>
      </c>
      <c r="AF180" s="29">
        <v>0</v>
      </c>
      <c r="AG180" s="31">
        <f t="shared" si="185"/>
        <v>0.51899999999999991</v>
      </c>
      <c r="AH180" s="31">
        <f t="shared" si="186"/>
        <v>0</v>
      </c>
      <c r="AI180" s="31">
        <f t="shared" si="187"/>
        <v>0</v>
      </c>
      <c r="AJ180" s="31">
        <f t="shared" si="188"/>
        <v>0</v>
      </c>
      <c r="AK180" s="31">
        <f t="shared" si="189"/>
        <v>0</v>
      </c>
      <c r="AL180" s="31">
        <f t="shared" si="190"/>
        <v>2</v>
      </c>
      <c r="AN180" s="6"/>
    </row>
    <row r="181" spans="1:40" ht="30" x14ac:dyDescent="0.25">
      <c r="A181" s="9" t="s">
        <v>325</v>
      </c>
      <c r="B181" s="10" t="s">
        <v>222</v>
      </c>
      <c r="C181" s="11" t="s">
        <v>223</v>
      </c>
      <c r="D181" s="29">
        <v>0</v>
      </c>
      <c r="E181" s="29">
        <v>1.575</v>
      </c>
      <c r="F181" s="29">
        <v>0</v>
      </c>
      <c r="G181" s="29">
        <v>0</v>
      </c>
      <c r="H181" s="29">
        <v>0</v>
      </c>
      <c r="I181" s="29">
        <v>0</v>
      </c>
      <c r="J181" s="29">
        <v>0</v>
      </c>
      <c r="K181" s="29">
        <v>0</v>
      </c>
      <c r="L181" s="29">
        <v>1.575</v>
      </c>
      <c r="M181" s="29">
        <v>0</v>
      </c>
      <c r="N181" s="29">
        <v>0</v>
      </c>
      <c r="O181" s="29">
        <v>0</v>
      </c>
      <c r="P181" s="29">
        <v>0</v>
      </c>
      <c r="Q181" s="29">
        <v>0</v>
      </c>
      <c r="R181" s="29">
        <v>0</v>
      </c>
      <c r="S181" s="29">
        <v>1.575</v>
      </c>
      <c r="T181" s="29">
        <v>0</v>
      </c>
      <c r="U181" s="29">
        <v>0</v>
      </c>
      <c r="V181" s="29">
        <v>0</v>
      </c>
      <c r="W181" s="29">
        <v>0</v>
      </c>
      <c r="X181" s="29">
        <v>0</v>
      </c>
      <c r="Y181" s="29">
        <v>0</v>
      </c>
      <c r="Z181" s="29">
        <v>0.52600000000000002</v>
      </c>
      <c r="AA181" s="29">
        <v>0</v>
      </c>
      <c r="AB181" s="29">
        <v>0</v>
      </c>
      <c r="AC181" s="29">
        <v>0</v>
      </c>
      <c r="AD181" s="29">
        <v>0</v>
      </c>
      <c r="AE181" s="29">
        <v>39</v>
      </c>
      <c r="AF181" s="29">
        <v>0</v>
      </c>
      <c r="AG181" s="31">
        <f t="shared" si="185"/>
        <v>5.2509999999999994</v>
      </c>
      <c r="AH181" s="31">
        <f t="shared" si="186"/>
        <v>0</v>
      </c>
      <c r="AI181" s="31">
        <f t="shared" si="187"/>
        <v>0</v>
      </c>
      <c r="AJ181" s="31">
        <f t="shared" si="188"/>
        <v>0</v>
      </c>
      <c r="AK181" s="31">
        <f t="shared" si="189"/>
        <v>0</v>
      </c>
      <c r="AL181" s="31">
        <f t="shared" si="190"/>
        <v>39</v>
      </c>
      <c r="AN181" s="6"/>
    </row>
    <row r="182" spans="1:40" x14ac:dyDescent="0.25">
      <c r="A182" s="9" t="s">
        <v>326</v>
      </c>
      <c r="B182" s="10" t="s">
        <v>308</v>
      </c>
      <c r="C182" s="11" t="s">
        <v>309</v>
      </c>
      <c r="D182" s="29">
        <v>0</v>
      </c>
      <c r="E182" s="29">
        <v>2.4809999999999999</v>
      </c>
      <c r="F182" s="29">
        <v>0</v>
      </c>
      <c r="G182" s="29">
        <v>0</v>
      </c>
      <c r="H182" s="29">
        <v>0</v>
      </c>
      <c r="I182" s="29">
        <v>0</v>
      </c>
      <c r="J182" s="29">
        <v>1</v>
      </c>
      <c r="K182" s="29">
        <v>0</v>
      </c>
      <c r="L182" s="29">
        <v>0</v>
      </c>
      <c r="M182" s="29">
        <v>0</v>
      </c>
      <c r="N182" s="29">
        <v>0</v>
      </c>
      <c r="O182" s="29">
        <v>0</v>
      </c>
      <c r="P182" s="29">
        <v>0</v>
      </c>
      <c r="Q182" s="29">
        <v>0</v>
      </c>
      <c r="R182" s="29">
        <v>0</v>
      </c>
      <c r="S182" s="29">
        <v>0</v>
      </c>
      <c r="T182" s="29">
        <v>0</v>
      </c>
      <c r="U182" s="29">
        <v>0</v>
      </c>
      <c r="V182" s="29">
        <v>0</v>
      </c>
      <c r="W182" s="29">
        <v>0</v>
      </c>
      <c r="X182" s="29">
        <v>0</v>
      </c>
      <c r="Y182" s="29">
        <v>0</v>
      </c>
      <c r="Z182" s="29">
        <v>0</v>
      </c>
      <c r="AA182" s="29">
        <v>0</v>
      </c>
      <c r="AB182" s="29">
        <v>0</v>
      </c>
      <c r="AC182" s="29">
        <v>0</v>
      </c>
      <c r="AD182" s="29">
        <v>0</v>
      </c>
      <c r="AE182" s="29">
        <v>0</v>
      </c>
      <c r="AF182" s="29">
        <v>0</v>
      </c>
      <c r="AG182" s="31">
        <f t="shared" si="185"/>
        <v>2.4809999999999999</v>
      </c>
      <c r="AH182" s="31">
        <f t="shared" si="186"/>
        <v>0</v>
      </c>
      <c r="AI182" s="31">
        <f t="shared" si="187"/>
        <v>0</v>
      </c>
      <c r="AJ182" s="31">
        <f t="shared" si="188"/>
        <v>0</v>
      </c>
      <c r="AK182" s="31">
        <f t="shared" si="189"/>
        <v>0</v>
      </c>
      <c r="AL182" s="31">
        <f t="shared" si="190"/>
        <v>1</v>
      </c>
      <c r="AN182" s="6"/>
    </row>
    <row r="183" spans="1:40" x14ac:dyDescent="0.25">
      <c r="A183" s="9" t="s">
        <v>327</v>
      </c>
      <c r="B183" s="10" t="s">
        <v>348</v>
      </c>
      <c r="C183" s="11" t="s">
        <v>310</v>
      </c>
      <c r="D183" s="29">
        <v>0</v>
      </c>
      <c r="E183" s="29">
        <v>11.75</v>
      </c>
      <c r="F183" s="29">
        <v>0</v>
      </c>
      <c r="G183" s="29">
        <v>0</v>
      </c>
      <c r="H183" s="29">
        <v>0</v>
      </c>
      <c r="I183" s="29">
        <v>0</v>
      </c>
      <c r="J183" s="29">
        <v>1</v>
      </c>
      <c r="K183" s="29">
        <v>0</v>
      </c>
      <c r="L183" s="29">
        <v>0</v>
      </c>
      <c r="M183" s="29">
        <v>0</v>
      </c>
      <c r="N183" s="29">
        <v>0</v>
      </c>
      <c r="O183" s="29">
        <v>0</v>
      </c>
      <c r="P183" s="29">
        <v>0</v>
      </c>
      <c r="Q183" s="29">
        <v>0</v>
      </c>
      <c r="R183" s="29">
        <v>0</v>
      </c>
      <c r="S183" s="29">
        <v>0</v>
      </c>
      <c r="T183" s="29">
        <v>0</v>
      </c>
      <c r="U183" s="29">
        <v>0</v>
      </c>
      <c r="V183" s="29">
        <v>0</v>
      </c>
      <c r="W183" s="29">
        <v>0</v>
      </c>
      <c r="X183" s="29">
        <v>0</v>
      </c>
      <c r="Y183" s="29">
        <v>0</v>
      </c>
      <c r="Z183" s="29">
        <v>0</v>
      </c>
      <c r="AA183" s="29">
        <v>0</v>
      </c>
      <c r="AB183" s="29">
        <v>0</v>
      </c>
      <c r="AC183" s="29">
        <v>0</v>
      </c>
      <c r="AD183" s="29">
        <v>0</v>
      </c>
      <c r="AE183" s="29">
        <v>0</v>
      </c>
      <c r="AF183" s="29">
        <v>0</v>
      </c>
      <c r="AG183" s="31">
        <f t="shared" si="185"/>
        <v>11.75</v>
      </c>
      <c r="AH183" s="31">
        <f t="shared" si="186"/>
        <v>0</v>
      </c>
      <c r="AI183" s="31">
        <f t="shared" si="187"/>
        <v>0</v>
      </c>
      <c r="AJ183" s="31">
        <f t="shared" si="188"/>
        <v>0</v>
      </c>
      <c r="AK183" s="31">
        <f t="shared" si="189"/>
        <v>0</v>
      </c>
      <c r="AL183" s="31">
        <f t="shared" si="190"/>
        <v>1</v>
      </c>
      <c r="AN183" s="6"/>
    </row>
    <row r="184" spans="1:40" ht="30" x14ac:dyDescent="0.25">
      <c r="A184" s="9" t="s">
        <v>328</v>
      </c>
      <c r="B184" s="10" t="s">
        <v>311</v>
      </c>
      <c r="C184" s="11" t="s">
        <v>312</v>
      </c>
      <c r="D184" s="29">
        <v>0</v>
      </c>
      <c r="E184" s="29">
        <v>0.1</v>
      </c>
      <c r="F184" s="29">
        <v>0</v>
      </c>
      <c r="G184" s="29">
        <v>0</v>
      </c>
      <c r="H184" s="29">
        <v>0</v>
      </c>
      <c r="I184" s="29">
        <v>0</v>
      </c>
      <c r="J184" s="29">
        <v>1</v>
      </c>
      <c r="K184" s="29">
        <v>0</v>
      </c>
      <c r="L184" s="29">
        <v>0</v>
      </c>
      <c r="M184" s="29">
        <v>0</v>
      </c>
      <c r="N184" s="29">
        <v>0</v>
      </c>
      <c r="O184" s="29">
        <v>0</v>
      </c>
      <c r="P184" s="29">
        <v>0</v>
      </c>
      <c r="Q184" s="29">
        <v>0</v>
      </c>
      <c r="R184" s="29">
        <v>0</v>
      </c>
      <c r="S184" s="29">
        <v>0</v>
      </c>
      <c r="T184" s="29">
        <v>0</v>
      </c>
      <c r="U184" s="29">
        <v>0</v>
      </c>
      <c r="V184" s="29">
        <v>0</v>
      </c>
      <c r="W184" s="29">
        <v>0</v>
      </c>
      <c r="X184" s="29">
        <v>0</v>
      </c>
      <c r="Y184" s="29">
        <v>0</v>
      </c>
      <c r="Z184" s="29">
        <v>0</v>
      </c>
      <c r="AA184" s="29">
        <v>0</v>
      </c>
      <c r="AB184" s="29">
        <v>0</v>
      </c>
      <c r="AC184" s="29">
        <v>0</v>
      </c>
      <c r="AD184" s="29">
        <v>0</v>
      </c>
      <c r="AE184" s="29">
        <v>0</v>
      </c>
      <c r="AF184" s="29">
        <v>0</v>
      </c>
      <c r="AG184" s="31">
        <f t="shared" si="185"/>
        <v>0.1</v>
      </c>
      <c r="AH184" s="31">
        <f t="shared" si="186"/>
        <v>0</v>
      </c>
      <c r="AI184" s="31">
        <f t="shared" si="187"/>
        <v>0</v>
      </c>
      <c r="AJ184" s="31">
        <f t="shared" si="188"/>
        <v>0</v>
      </c>
      <c r="AK184" s="31">
        <f t="shared" si="189"/>
        <v>0</v>
      </c>
      <c r="AL184" s="31">
        <f t="shared" si="190"/>
        <v>1</v>
      </c>
      <c r="AN184" s="6"/>
    </row>
    <row r="185" spans="1:40" x14ac:dyDescent="0.25">
      <c r="A185" s="9" t="s">
        <v>329</v>
      </c>
      <c r="B185" s="10" t="s">
        <v>313</v>
      </c>
      <c r="C185" s="11" t="s">
        <v>314</v>
      </c>
      <c r="D185" s="29">
        <v>0</v>
      </c>
      <c r="E185" s="29">
        <v>0.59399999999999997</v>
      </c>
      <c r="F185" s="29">
        <v>0</v>
      </c>
      <c r="G185" s="29">
        <v>0</v>
      </c>
      <c r="H185" s="29">
        <v>0</v>
      </c>
      <c r="I185" s="29">
        <v>0</v>
      </c>
      <c r="J185" s="29">
        <v>1</v>
      </c>
      <c r="K185" s="29">
        <v>0</v>
      </c>
      <c r="L185" s="29">
        <v>0</v>
      </c>
      <c r="M185" s="29">
        <v>0</v>
      </c>
      <c r="N185" s="29">
        <v>0</v>
      </c>
      <c r="O185" s="29">
        <v>0</v>
      </c>
      <c r="P185" s="29">
        <v>0</v>
      </c>
      <c r="Q185" s="29">
        <v>0</v>
      </c>
      <c r="R185" s="29">
        <v>0</v>
      </c>
      <c r="S185" s="29">
        <v>0</v>
      </c>
      <c r="T185" s="29">
        <v>0</v>
      </c>
      <c r="U185" s="29">
        <v>0</v>
      </c>
      <c r="V185" s="29">
        <v>0</v>
      </c>
      <c r="W185" s="29">
        <v>0</v>
      </c>
      <c r="X185" s="29">
        <v>0</v>
      </c>
      <c r="Y185" s="29">
        <v>0</v>
      </c>
      <c r="Z185" s="29">
        <v>0</v>
      </c>
      <c r="AA185" s="29">
        <v>0</v>
      </c>
      <c r="AB185" s="29">
        <v>0</v>
      </c>
      <c r="AC185" s="29">
        <v>0</v>
      </c>
      <c r="AD185" s="29">
        <v>0</v>
      </c>
      <c r="AE185" s="29">
        <v>0</v>
      </c>
      <c r="AF185" s="29">
        <v>0</v>
      </c>
      <c r="AG185" s="31">
        <f t="shared" si="185"/>
        <v>0.59399999999999997</v>
      </c>
      <c r="AH185" s="31">
        <f t="shared" si="186"/>
        <v>0</v>
      </c>
      <c r="AI185" s="31">
        <f t="shared" si="187"/>
        <v>0</v>
      </c>
      <c r="AJ185" s="31">
        <f t="shared" si="188"/>
        <v>0</v>
      </c>
      <c r="AK185" s="31">
        <f t="shared" si="189"/>
        <v>0</v>
      </c>
      <c r="AL185" s="31">
        <f t="shared" si="190"/>
        <v>1</v>
      </c>
      <c r="AN185" s="6"/>
    </row>
    <row r="186" spans="1:40" ht="30" x14ac:dyDescent="0.25">
      <c r="A186" s="18" t="s">
        <v>339</v>
      </c>
      <c r="B186" s="19" t="s">
        <v>340</v>
      </c>
      <c r="C186" s="20" t="s">
        <v>341</v>
      </c>
      <c r="D186" s="40">
        <v>0</v>
      </c>
      <c r="E186" s="40">
        <v>0.18099999999999999</v>
      </c>
      <c r="F186" s="40">
        <v>0</v>
      </c>
      <c r="G186" s="40">
        <v>0</v>
      </c>
      <c r="H186" s="40">
        <v>0</v>
      </c>
      <c r="I186" s="40">
        <v>0</v>
      </c>
      <c r="J186" s="40">
        <v>1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29">
        <v>0</v>
      </c>
      <c r="AF186" s="29">
        <v>0</v>
      </c>
      <c r="AG186" s="31">
        <f t="shared" si="185"/>
        <v>0.18099999999999999</v>
      </c>
      <c r="AH186" s="31">
        <f t="shared" si="186"/>
        <v>0</v>
      </c>
      <c r="AI186" s="31">
        <f t="shared" si="187"/>
        <v>0</v>
      </c>
      <c r="AJ186" s="31">
        <f t="shared" si="188"/>
        <v>0</v>
      </c>
      <c r="AK186" s="31">
        <f t="shared" si="189"/>
        <v>0</v>
      </c>
      <c r="AL186" s="31">
        <f t="shared" si="190"/>
        <v>1</v>
      </c>
      <c r="AN186" s="6"/>
    </row>
    <row r="187" spans="1:40" s="15" customFormat="1" x14ac:dyDescent="0.25">
      <c r="A187" s="9" t="s">
        <v>342</v>
      </c>
      <c r="B187" s="12" t="s">
        <v>344</v>
      </c>
      <c r="C187" s="11" t="s">
        <v>343</v>
      </c>
      <c r="D187" s="29">
        <v>0</v>
      </c>
      <c r="E187" s="29">
        <v>11.808999999999999</v>
      </c>
      <c r="F187" s="29">
        <v>0</v>
      </c>
      <c r="G187" s="29">
        <v>0</v>
      </c>
      <c r="H187" s="29">
        <v>0</v>
      </c>
      <c r="I187" s="29">
        <v>0</v>
      </c>
      <c r="J187" s="29">
        <v>1</v>
      </c>
      <c r="K187" s="29">
        <v>0</v>
      </c>
      <c r="L187" s="29">
        <v>0</v>
      </c>
      <c r="M187" s="29">
        <v>0</v>
      </c>
      <c r="N187" s="29">
        <v>0</v>
      </c>
      <c r="O187" s="29">
        <v>0</v>
      </c>
      <c r="P187" s="29">
        <v>0</v>
      </c>
      <c r="Q187" s="29">
        <v>0</v>
      </c>
      <c r="R187" s="29">
        <v>0</v>
      </c>
      <c r="S187" s="29">
        <v>0</v>
      </c>
      <c r="T187" s="29">
        <v>0</v>
      </c>
      <c r="U187" s="29">
        <v>0</v>
      </c>
      <c r="V187" s="29">
        <v>0</v>
      </c>
      <c r="W187" s="29">
        <v>0</v>
      </c>
      <c r="X187" s="29">
        <v>0</v>
      </c>
      <c r="Y187" s="29">
        <v>0</v>
      </c>
      <c r="Z187" s="29">
        <v>0</v>
      </c>
      <c r="AA187" s="29">
        <v>0</v>
      </c>
      <c r="AB187" s="29">
        <v>0</v>
      </c>
      <c r="AC187" s="29">
        <v>0</v>
      </c>
      <c r="AD187" s="29">
        <v>0</v>
      </c>
      <c r="AE187" s="29">
        <v>0</v>
      </c>
      <c r="AF187" s="29">
        <v>0</v>
      </c>
      <c r="AG187" s="31">
        <f t="shared" ref="AG187:AL187" si="191">SUM(E187,L187,S187,Z187)</f>
        <v>11.808999999999999</v>
      </c>
      <c r="AH187" s="31">
        <f t="shared" si="191"/>
        <v>0</v>
      </c>
      <c r="AI187" s="31">
        <f t="shared" si="191"/>
        <v>0</v>
      </c>
      <c r="AJ187" s="31">
        <f t="shared" si="191"/>
        <v>0</v>
      </c>
      <c r="AK187" s="31">
        <f t="shared" si="191"/>
        <v>0</v>
      </c>
      <c r="AL187" s="31">
        <f t="shared" si="191"/>
        <v>1</v>
      </c>
      <c r="AN187" s="21"/>
    </row>
    <row r="188" spans="1:40" x14ac:dyDescent="0.25">
      <c r="A188" s="9" t="s">
        <v>553</v>
      </c>
      <c r="B188" s="12" t="s">
        <v>551</v>
      </c>
      <c r="C188" s="11" t="s">
        <v>552</v>
      </c>
      <c r="D188" s="29">
        <v>0</v>
      </c>
      <c r="E188" s="29">
        <v>0</v>
      </c>
      <c r="F188" s="29">
        <v>0</v>
      </c>
      <c r="G188" s="29">
        <v>0</v>
      </c>
      <c r="H188" s="29">
        <v>0</v>
      </c>
      <c r="I188" s="29">
        <v>0</v>
      </c>
      <c r="J188" s="29">
        <v>0</v>
      </c>
      <c r="K188" s="29">
        <v>0</v>
      </c>
      <c r="L188" s="29">
        <v>0</v>
      </c>
      <c r="M188" s="29">
        <v>0</v>
      </c>
      <c r="N188" s="29">
        <v>0</v>
      </c>
      <c r="O188" s="29">
        <v>0</v>
      </c>
      <c r="P188" s="29">
        <v>0</v>
      </c>
      <c r="Q188" s="29">
        <v>0</v>
      </c>
      <c r="R188" s="29">
        <v>0</v>
      </c>
      <c r="S188" s="29">
        <v>0</v>
      </c>
      <c r="T188" s="29">
        <v>0</v>
      </c>
      <c r="U188" s="29">
        <v>0</v>
      </c>
      <c r="V188" s="29">
        <v>0</v>
      </c>
      <c r="W188" s="29">
        <v>0</v>
      </c>
      <c r="X188" s="29">
        <v>0</v>
      </c>
      <c r="Y188" s="29">
        <v>0</v>
      </c>
      <c r="Z188" s="29">
        <v>1.7509999999999999</v>
      </c>
      <c r="AA188" s="29">
        <v>0</v>
      </c>
      <c r="AB188" s="29">
        <v>0</v>
      </c>
      <c r="AC188" s="29">
        <v>0</v>
      </c>
      <c r="AD188" s="29">
        <v>0</v>
      </c>
      <c r="AE188" s="29">
        <v>1</v>
      </c>
      <c r="AF188" s="29">
        <v>0</v>
      </c>
      <c r="AG188" s="31">
        <f>SUM(E188,L188,S188,Z188)</f>
        <v>1.7509999999999999</v>
      </c>
      <c r="AH188" s="31">
        <f>SUM(F188,M188,T188,AA188)</f>
        <v>0</v>
      </c>
      <c r="AI188" s="31">
        <f>SUM(G188,N188,U188,AB188)</f>
        <v>0</v>
      </c>
      <c r="AJ188" s="31">
        <f>SUM(H188,O188,V188,AC188)</f>
        <v>0</v>
      </c>
      <c r="AK188" s="31">
        <f>SUM(I188,P188,W188,AD188)</f>
        <v>0</v>
      </c>
      <c r="AL188" s="31">
        <v>1</v>
      </c>
      <c r="AN188" s="6"/>
    </row>
    <row r="193" spans="1:31" x14ac:dyDescent="0.25"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1"/>
      <c r="U193" s="1"/>
      <c r="V193" s="1"/>
      <c r="W193" s="1"/>
      <c r="X193" s="1"/>
      <c r="Y193" s="1"/>
      <c r="Z193" s="1"/>
      <c r="AA193" s="1"/>
      <c r="AB193" s="1"/>
      <c r="AC193" s="1"/>
      <c r="AD193" s="1"/>
      <c r="AE193" s="1"/>
    </row>
    <row r="194" spans="1:31" ht="15" customHeight="1" x14ac:dyDescent="0.25">
      <c r="A194" s="41"/>
      <c r="B194" s="41"/>
      <c r="C194" s="41"/>
      <c r="D194" s="41"/>
      <c r="E194" s="41"/>
      <c r="F194" s="41"/>
      <c r="G194" s="41"/>
      <c r="H194" s="41"/>
      <c r="I194" s="41"/>
      <c r="J194" s="41"/>
      <c r="K194" s="41"/>
      <c r="L194" s="41"/>
      <c r="M194" s="41"/>
      <c r="N194" s="41"/>
      <c r="O194" s="41"/>
      <c r="P194" s="41"/>
      <c r="Q194" s="41"/>
      <c r="R194" s="41"/>
      <c r="S194" s="41"/>
      <c r="T194" s="41"/>
      <c r="U194" s="41"/>
      <c r="V194" s="1"/>
      <c r="W194" s="1"/>
      <c r="X194" s="1"/>
      <c r="Y194" s="1"/>
      <c r="Z194" s="1"/>
      <c r="AA194" s="1"/>
      <c r="AB194" s="1"/>
      <c r="AC194" s="1"/>
      <c r="AD194" s="1"/>
      <c r="AE194" s="1"/>
    </row>
    <row r="195" spans="1:31" ht="21.75" customHeight="1" x14ac:dyDescent="0.25">
      <c r="B195" s="48"/>
      <c r="C195" s="48"/>
      <c r="D195" s="48"/>
      <c r="E195" s="48" t="s">
        <v>330</v>
      </c>
      <c r="F195" s="48"/>
      <c r="G195" s="48"/>
      <c r="H195" s="48"/>
      <c r="I195" s="48"/>
      <c r="J195" s="48"/>
      <c r="K195" s="48"/>
      <c r="L195" s="41"/>
      <c r="M195" s="41"/>
      <c r="N195" s="41"/>
      <c r="O195" s="41"/>
      <c r="P195" s="41"/>
      <c r="Q195" s="41"/>
      <c r="R195" s="41"/>
      <c r="S195" s="41"/>
      <c r="T195" s="41"/>
      <c r="U195" s="41"/>
      <c r="V195" s="1"/>
      <c r="W195" s="1"/>
      <c r="X195" s="1"/>
      <c r="Y195" s="1"/>
      <c r="Z195" s="1"/>
      <c r="AA195" s="1"/>
      <c r="AB195" s="1"/>
      <c r="AC195" s="1"/>
      <c r="AD195" s="1"/>
      <c r="AE195" s="1"/>
    </row>
    <row r="196" spans="1:31" ht="15" customHeight="1" x14ac:dyDescent="0.25">
      <c r="B196" s="41"/>
      <c r="C196" s="41"/>
      <c r="D196" s="41"/>
      <c r="E196" s="41"/>
      <c r="F196" s="41"/>
      <c r="G196" s="41"/>
      <c r="H196" s="41"/>
      <c r="I196" s="41"/>
      <c r="J196" s="41"/>
      <c r="K196" s="41"/>
      <c r="L196" s="41"/>
      <c r="M196" s="41"/>
      <c r="N196" s="41"/>
      <c r="O196" s="41"/>
      <c r="P196" s="41"/>
      <c r="Q196" s="41"/>
      <c r="R196" s="41"/>
      <c r="S196" s="41"/>
      <c r="T196" s="41"/>
      <c r="U196" s="41"/>
      <c r="V196" s="1"/>
      <c r="W196" s="1"/>
      <c r="X196" s="1"/>
      <c r="Y196" s="1"/>
      <c r="Z196" s="1"/>
      <c r="AA196" s="1"/>
      <c r="AB196" s="1"/>
      <c r="AC196" s="1"/>
      <c r="AD196" s="1"/>
      <c r="AE196" s="1"/>
    </row>
    <row r="197" spans="1:31" x14ac:dyDescent="0.25">
      <c r="B197" s="41"/>
      <c r="C197" s="4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  <c r="AD197" s="1"/>
      <c r="AE197" s="1"/>
    </row>
    <row r="198" spans="1:31" x14ac:dyDescent="0.25"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  <c r="AD198" s="1"/>
      <c r="AE198" s="1"/>
    </row>
    <row r="199" spans="1:31" x14ac:dyDescent="0.25"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  <c r="AD199" s="1"/>
      <c r="AE199" s="1"/>
    </row>
    <row r="200" spans="1:31" x14ac:dyDescent="0.25"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  <c r="AD200" s="1"/>
      <c r="AE200" s="1"/>
    </row>
    <row r="201" spans="1:31" x14ac:dyDescent="0.25"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  <c r="AD201" s="1"/>
      <c r="AE201" s="1"/>
    </row>
    <row r="202" spans="1:31" x14ac:dyDescent="0.25"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  <c r="AD202" s="1"/>
      <c r="AE202" s="1"/>
    </row>
    <row r="203" spans="1:31" x14ac:dyDescent="0.25"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  <c r="AD203" s="1"/>
      <c r="AE203" s="1"/>
    </row>
    <row r="204" spans="1:31" x14ac:dyDescent="0.25"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  <c r="AD204" s="1"/>
      <c r="AE204" s="1"/>
    </row>
    <row r="205" spans="1:31" x14ac:dyDescent="0.25"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  <c r="AD205" s="1"/>
      <c r="AE205" s="1"/>
    </row>
    <row r="206" spans="1:31" x14ac:dyDescent="0.25"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  <c r="AD206" s="1"/>
      <c r="AE206" s="1"/>
    </row>
    <row r="207" spans="1:31" x14ac:dyDescent="0.25"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  <c r="AD207" s="1"/>
      <c r="AE207" s="1"/>
    </row>
    <row r="208" spans="1:31" x14ac:dyDescent="0.25"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  <c r="AD208" s="1"/>
      <c r="AE208" s="1"/>
    </row>
    <row r="209" spans="4:31" x14ac:dyDescent="0.25"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  <c r="AD209" s="1"/>
      <c r="AE209" s="1"/>
    </row>
    <row r="210" spans="4:31" x14ac:dyDescent="0.25"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  <c r="AD210" s="1"/>
      <c r="AE210" s="1"/>
    </row>
    <row r="211" spans="4:31" x14ac:dyDescent="0.25"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  <c r="AD211" s="1"/>
      <c r="AE211" s="1"/>
    </row>
    <row r="212" spans="4:31" x14ac:dyDescent="0.25"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  <c r="AD212" s="1"/>
      <c r="AE212" s="1"/>
    </row>
    <row r="213" spans="4:31" x14ac:dyDescent="0.25"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  <c r="AD213" s="1"/>
      <c r="AE213" s="1"/>
    </row>
    <row r="214" spans="4:31" x14ac:dyDescent="0.25"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  <c r="AD214" s="1"/>
      <c r="AE214" s="1"/>
    </row>
    <row r="215" spans="4:31" x14ac:dyDescent="0.25"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  <c r="AD215" s="1"/>
      <c r="AE215" s="1"/>
    </row>
    <row r="216" spans="4:31" x14ac:dyDescent="0.25"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  <c r="AD216" s="1"/>
      <c r="AE216" s="1"/>
    </row>
    <row r="217" spans="4:31" x14ac:dyDescent="0.25"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  <c r="AD217" s="1"/>
      <c r="AE217" s="1"/>
    </row>
    <row r="218" spans="4:31" x14ac:dyDescent="0.25"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  <c r="AD218" s="1"/>
      <c r="AE218" s="1"/>
    </row>
    <row r="219" spans="4:31" x14ac:dyDescent="0.25"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  <c r="AD219" s="1"/>
      <c r="AE219" s="1"/>
    </row>
    <row r="220" spans="4:31" x14ac:dyDescent="0.25"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  <c r="AD220" s="1"/>
      <c r="AE220" s="1"/>
    </row>
    <row r="221" spans="4:31" x14ac:dyDescent="0.25"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  <c r="AD221" s="1"/>
      <c r="AE221" s="1"/>
    </row>
    <row r="222" spans="4:31" x14ac:dyDescent="0.25"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</row>
    <row r="223" spans="4:31" x14ac:dyDescent="0.25"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</row>
    <row r="224" spans="4:31" x14ac:dyDescent="0.25"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</row>
    <row r="225" spans="4:31" x14ac:dyDescent="0.25"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</row>
    <row r="226" spans="4:31" x14ac:dyDescent="0.25"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</row>
    <row r="227" spans="4:31" x14ac:dyDescent="0.25"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</row>
    <row r="228" spans="4:31" x14ac:dyDescent="0.25"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</row>
    <row r="229" spans="4:31" x14ac:dyDescent="0.25"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</row>
    <row r="230" spans="4:31" x14ac:dyDescent="0.25"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</row>
    <row r="231" spans="4:31" x14ac:dyDescent="0.25"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</row>
    <row r="232" spans="4:31" x14ac:dyDescent="0.25"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</row>
    <row r="233" spans="4:31" x14ac:dyDescent="0.25"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</row>
    <row r="234" spans="4:31" x14ac:dyDescent="0.25"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</row>
    <row r="235" spans="4:31" x14ac:dyDescent="0.25"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</row>
    <row r="236" spans="4:31" x14ac:dyDescent="0.25"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</row>
    <row r="237" spans="4:31" x14ac:dyDescent="0.25"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</row>
    <row r="238" spans="4:31" x14ac:dyDescent="0.25"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</row>
    <row r="239" spans="4:31" x14ac:dyDescent="0.25"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</row>
    <row r="240" spans="4:31" x14ac:dyDescent="0.25"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</row>
    <row r="241" spans="4:31" x14ac:dyDescent="0.25"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</row>
    <row r="242" spans="4:31" x14ac:dyDescent="0.25"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</row>
    <row r="243" spans="4:31" x14ac:dyDescent="0.25"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</row>
    <row r="244" spans="4:31" x14ac:dyDescent="0.25"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</row>
    <row r="245" spans="4:31" x14ac:dyDescent="0.25"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</row>
    <row r="246" spans="4:31" x14ac:dyDescent="0.25"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</row>
    <row r="247" spans="4:31" x14ac:dyDescent="0.25"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</row>
    <row r="248" spans="4:31" x14ac:dyDescent="0.25"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</row>
    <row r="249" spans="4:31" x14ac:dyDescent="0.25"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</row>
    <row r="250" spans="4:31" x14ac:dyDescent="0.25"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</row>
    <row r="251" spans="4:31" x14ac:dyDescent="0.25"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</row>
    <row r="252" spans="4:31" x14ac:dyDescent="0.25"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</row>
    <row r="253" spans="4:31" x14ac:dyDescent="0.25"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</row>
    <row r="254" spans="4:31" x14ac:dyDescent="0.25"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</row>
    <row r="255" spans="4:31" x14ac:dyDescent="0.25"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</row>
    <row r="256" spans="4:31" x14ac:dyDescent="0.25"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</row>
    <row r="257" spans="4:31" x14ac:dyDescent="0.25"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</row>
    <row r="258" spans="4:31" x14ac:dyDescent="0.25"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</row>
    <row r="259" spans="4:31" x14ac:dyDescent="0.25"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</row>
    <row r="260" spans="4:31" x14ac:dyDescent="0.25"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</row>
    <row r="261" spans="4:31" x14ac:dyDescent="0.25"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</row>
    <row r="262" spans="4:31" x14ac:dyDescent="0.25"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</row>
    <row r="263" spans="4:31" x14ac:dyDescent="0.25"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</row>
    <row r="264" spans="4:31" x14ac:dyDescent="0.25"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</row>
    <row r="265" spans="4:31" x14ac:dyDescent="0.25"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</row>
    <row r="266" spans="4:31" x14ac:dyDescent="0.25"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</row>
    <row r="267" spans="4:31" x14ac:dyDescent="0.25"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</row>
    <row r="268" spans="4:31" x14ac:dyDescent="0.25"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</row>
    <row r="269" spans="4:31" x14ac:dyDescent="0.25"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</row>
    <row r="270" spans="4:31" x14ac:dyDescent="0.25"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</row>
    <row r="271" spans="4:31" x14ac:dyDescent="0.25"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</row>
    <row r="272" spans="4:31" x14ac:dyDescent="0.25"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</row>
    <row r="273" spans="4:31" x14ac:dyDescent="0.25"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</row>
    <row r="274" spans="4:31" x14ac:dyDescent="0.25"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</row>
    <row r="275" spans="4:31" x14ac:dyDescent="0.25"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</row>
    <row r="276" spans="4:31" x14ac:dyDescent="0.25"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</row>
    <row r="277" spans="4:31" x14ac:dyDescent="0.25"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</row>
    <row r="278" spans="4:31" x14ac:dyDescent="0.25"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</row>
    <row r="279" spans="4:31" x14ac:dyDescent="0.25"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</row>
    <row r="280" spans="4:31" x14ac:dyDescent="0.25"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</row>
    <row r="281" spans="4:31" x14ac:dyDescent="0.25"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</row>
    <row r="282" spans="4:31" x14ac:dyDescent="0.25"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  <c r="AE282" s="1"/>
    </row>
    <row r="283" spans="4:31" x14ac:dyDescent="0.25"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  <c r="AE283" s="1"/>
    </row>
    <row r="284" spans="4:31" x14ac:dyDescent="0.25"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  <c r="AE284" s="1"/>
    </row>
    <row r="285" spans="4:31" x14ac:dyDescent="0.25"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  <c r="AE285" s="1"/>
    </row>
    <row r="286" spans="4:31" x14ac:dyDescent="0.25"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  <c r="AE286" s="1"/>
    </row>
    <row r="287" spans="4:31" x14ac:dyDescent="0.25"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  <c r="AE287" s="1"/>
    </row>
    <row r="288" spans="4:31" x14ac:dyDescent="0.25"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  <c r="AE288" s="1"/>
    </row>
    <row r="289" spans="4:31" x14ac:dyDescent="0.25"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</row>
    <row r="290" spans="4:31" x14ac:dyDescent="0.25"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  <c r="AE290" s="1"/>
    </row>
    <row r="291" spans="4:31" x14ac:dyDescent="0.25"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  <c r="AE291" s="1"/>
    </row>
    <row r="292" spans="4:31" x14ac:dyDescent="0.25"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  <c r="AE292" s="1"/>
    </row>
    <row r="293" spans="4:31" x14ac:dyDescent="0.25"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  <c r="AE293" s="1"/>
    </row>
    <row r="294" spans="4:31" x14ac:dyDescent="0.25"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  <c r="AE294" s="1"/>
    </row>
    <row r="295" spans="4:31" x14ac:dyDescent="0.25"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  <c r="AE295" s="1"/>
    </row>
    <row r="296" spans="4:31" x14ac:dyDescent="0.25"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  <c r="AE296" s="1"/>
    </row>
    <row r="297" spans="4:31" x14ac:dyDescent="0.25"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  <c r="AE297" s="1"/>
    </row>
    <row r="298" spans="4:31" x14ac:dyDescent="0.25"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  <c r="AE298" s="1"/>
    </row>
    <row r="299" spans="4:31" x14ac:dyDescent="0.25"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  <c r="AE299" s="1"/>
    </row>
    <row r="300" spans="4:31" x14ac:dyDescent="0.25"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  <c r="AE300" s="1"/>
    </row>
    <row r="301" spans="4:31" x14ac:dyDescent="0.25"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  <c r="AE301" s="1"/>
    </row>
    <row r="302" spans="4:31" x14ac:dyDescent="0.25"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  <c r="AE302" s="1"/>
    </row>
    <row r="303" spans="4:31" x14ac:dyDescent="0.25"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  <c r="AE303" s="1"/>
    </row>
    <row r="304" spans="4:31" x14ac:dyDescent="0.25"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  <c r="AE304" s="1"/>
    </row>
    <row r="305" spans="4:31" x14ac:dyDescent="0.25"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  <c r="AE305" s="1"/>
    </row>
    <row r="306" spans="4:31" x14ac:dyDescent="0.25"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  <c r="AE306" s="1"/>
    </row>
    <row r="307" spans="4:31" x14ac:dyDescent="0.25"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  <c r="AE307" s="1"/>
    </row>
    <row r="308" spans="4:31" x14ac:dyDescent="0.25"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  <c r="AE308" s="1"/>
    </row>
    <row r="309" spans="4:31" x14ac:dyDescent="0.25"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  <c r="AE309" s="1"/>
    </row>
    <row r="310" spans="4:31" x14ac:dyDescent="0.25"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  <c r="AE310" s="1"/>
    </row>
    <row r="311" spans="4:31" x14ac:dyDescent="0.25"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  <c r="AE311" s="1"/>
    </row>
    <row r="312" spans="4:31" x14ac:dyDescent="0.25"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  <c r="AE312" s="1"/>
    </row>
    <row r="313" spans="4:31" x14ac:dyDescent="0.25"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  <c r="AE313" s="1"/>
    </row>
    <row r="314" spans="4:31" x14ac:dyDescent="0.25"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  <c r="AE314" s="1"/>
    </row>
    <row r="315" spans="4:31" x14ac:dyDescent="0.25"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</row>
    <row r="316" spans="4:31" x14ac:dyDescent="0.25"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  <c r="AE316" s="1"/>
    </row>
    <row r="317" spans="4:31" x14ac:dyDescent="0.25"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  <c r="AE317" s="1"/>
    </row>
    <row r="318" spans="4:31" x14ac:dyDescent="0.25"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  <c r="AE318" s="1"/>
    </row>
    <row r="319" spans="4:31" x14ac:dyDescent="0.25"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  <c r="AE319" s="1"/>
    </row>
    <row r="320" spans="4:31" x14ac:dyDescent="0.25"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  <c r="AE320" s="1"/>
    </row>
    <row r="321" spans="4:31" x14ac:dyDescent="0.25"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  <c r="AE321" s="1"/>
    </row>
    <row r="322" spans="4:31" x14ac:dyDescent="0.25"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  <c r="AE322" s="1"/>
    </row>
    <row r="323" spans="4:31" x14ac:dyDescent="0.25"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  <c r="AE323" s="1"/>
    </row>
    <row r="324" spans="4:31" x14ac:dyDescent="0.25"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  <c r="AE324" s="1"/>
    </row>
    <row r="325" spans="4:31" x14ac:dyDescent="0.25"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  <c r="AE325" s="1"/>
    </row>
    <row r="326" spans="4:31" x14ac:dyDescent="0.25"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  <c r="AE326" s="1"/>
    </row>
    <row r="327" spans="4:31" x14ac:dyDescent="0.25"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  <c r="AE327" s="1"/>
    </row>
    <row r="328" spans="4:31" x14ac:dyDescent="0.25"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  <c r="AE328" s="1"/>
    </row>
    <row r="329" spans="4:31" x14ac:dyDescent="0.25"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  <c r="AE329" s="1"/>
    </row>
    <row r="330" spans="4:31" x14ac:dyDescent="0.25"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  <c r="AE330" s="1"/>
    </row>
    <row r="331" spans="4:31" x14ac:dyDescent="0.25"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  <c r="AE331" s="1"/>
    </row>
    <row r="332" spans="4:31" x14ac:dyDescent="0.25"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  <c r="AE332" s="1"/>
    </row>
    <row r="333" spans="4:31" x14ac:dyDescent="0.25"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  <c r="AE333" s="1"/>
    </row>
    <row r="334" spans="4:31" x14ac:dyDescent="0.25"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  <c r="AE334" s="1"/>
    </row>
    <row r="335" spans="4:31" x14ac:dyDescent="0.25"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  <c r="AE335" s="1"/>
    </row>
    <row r="336" spans="4:31" x14ac:dyDescent="0.25"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  <c r="AE336" s="1"/>
    </row>
    <row r="337" spans="18:38" x14ac:dyDescent="0.25"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  <c r="AE337" s="1"/>
      <c r="AF337" s="1"/>
      <c r="AG337" s="1"/>
      <c r="AH337" s="1"/>
      <c r="AI337" s="1"/>
      <c r="AJ337" s="1"/>
      <c r="AK337" s="1"/>
      <c r="AL337" s="1"/>
    </row>
    <row r="338" spans="18:38" x14ac:dyDescent="0.25"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  <c r="AE338" s="1"/>
      <c r="AF338" s="1"/>
      <c r="AG338" s="1"/>
      <c r="AH338" s="1"/>
      <c r="AI338" s="1"/>
      <c r="AJ338" s="1"/>
      <c r="AK338" s="1"/>
      <c r="AL338" s="1"/>
    </row>
    <row r="339" spans="18:38" x14ac:dyDescent="0.25"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  <c r="AE339" s="1"/>
      <c r="AF339" s="1"/>
      <c r="AG339" s="1"/>
      <c r="AH339" s="1"/>
      <c r="AI339" s="1"/>
      <c r="AJ339" s="1"/>
      <c r="AK339" s="1"/>
      <c r="AL339" s="1"/>
    </row>
    <row r="340" spans="18:38" x14ac:dyDescent="0.25"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  <c r="AE340" s="1"/>
      <c r="AF340" s="1"/>
      <c r="AG340" s="1"/>
      <c r="AH340" s="1"/>
      <c r="AI340" s="1"/>
      <c r="AJ340" s="1"/>
      <c r="AK340" s="1"/>
      <c r="AL340" s="1"/>
    </row>
    <row r="341" spans="18:38" x14ac:dyDescent="0.25"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</row>
    <row r="342" spans="18:38" x14ac:dyDescent="0.25"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  <c r="AE342" s="1"/>
      <c r="AF342" s="1"/>
      <c r="AG342" s="1"/>
      <c r="AH342" s="1"/>
      <c r="AI342" s="1"/>
      <c r="AJ342" s="1"/>
      <c r="AK342" s="1"/>
      <c r="AL342" s="1"/>
    </row>
    <row r="343" spans="18:38" x14ac:dyDescent="0.25"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  <c r="AE343" s="1"/>
      <c r="AF343" s="1"/>
      <c r="AG343" s="1"/>
      <c r="AH343" s="1"/>
      <c r="AI343" s="1"/>
      <c r="AJ343" s="1"/>
      <c r="AK343" s="1"/>
      <c r="AL343" s="1"/>
    </row>
    <row r="344" spans="18:38" x14ac:dyDescent="0.25"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  <c r="AE344" s="1"/>
      <c r="AF344" s="1"/>
      <c r="AG344" s="1"/>
      <c r="AH344" s="1"/>
      <c r="AI344" s="1"/>
      <c r="AJ344" s="1"/>
      <c r="AK344" s="1"/>
      <c r="AL344" s="1"/>
    </row>
    <row r="345" spans="18:38" x14ac:dyDescent="0.25"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  <c r="AE345" s="1"/>
      <c r="AF345" s="1"/>
      <c r="AG345" s="1"/>
      <c r="AH345" s="1"/>
      <c r="AI345" s="1"/>
      <c r="AJ345" s="1"/>
      <c r="AK345" s="1"/>
      <c r="AL345" s="1"/>
    </row>
    <row r="346" spans="18:38" x14ac:dyDescent="0.25"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  <c r="AE346" s="1"/>
      <c r="AF346" s="1"/>
      <c r="AG346" s="1"/>
      <c r="AH346" s="1"/>
      <c r="AI346" s="1"/>
      <c r="AJ346" s="1"/>
      <c r="AK346" s="1"/>
      <c r="AL346" s="1"/>
    </row>
    <row r="347" spans="18:38" x14ac:dyDescent="0.25"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  <c r="AE347" s="1"/>
      <c r="AF347" s="1"/>
      <c r="AG347" s="1"/>
      <c r="AH347" s="1"/>
      <c r="AI347" s="1"/>
      <c r="AJ347" s="1"/>
      <c r="AK347" s="1"/>
      <c r="AL347" s="1"/>
    </row>
    <row r="348" spans="18:38" x14ac:dyDescent="0.25"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  <c r="AE348" s="1"/>
      <c r="AF348" s="1"/>
      <c r="AG348" s="1"/>
      <c r="AH348" s="1"/>
      <c r="AI348" s="1"/>
      <c r="AJ348" s="1"/>
      <c r="AK348" s="1"/>
      <c r="AL348" s="1"/>
    </row>
    <row r="349" spans="18:38" x14ac:dyDescent="0.25"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  <c r="AE349" s="1"/>
      <c r="AF349" s="1"/>
      <c r="AG349" s="1"/>
      <c r="AH349" s="1"/>
      <c r="AI349" s="1"/>
      <c r="AJ349" s="1"/>
      <c r="AK349" s="1"/>
      <c r="AL349" s="1"/>
    </row>
    <row r="350" spans="18:38" x14ac:dyDescent="0.25"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  <c r="AE350" s="1"/>
      <c r="AF350" s="1"/>
      <c r="AG350" s="1"/>
      <c r="AH350" s="1"/>
      <c r="AI350" s="1"/>
      <c r="AJ350" s="1"/>
      <c r="AK350" s="1"/>
      <c r="AL350" s="1"/>
    </row>
    <row r="351" spans="18:38" x14ac:dyDescent="0.25"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  <c r="AE351" s="1"/>
      <c r="AF351" s="1"/>
      <c r="AG351" s="1"/>
      <c r="AH351" s="1"/>
      <c r="AI351" s="1"/>
      <c r="AJ351" s="1"/>
      <c r="AK351" s="1"/>
      <c r="AL351" s="1"/>
    </row>
    <row r="352" spans="18:38" x14ac:dyDescent="0.25"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  <c r="AE352" s="1"/>
      <c r="AF352" s="1"/>
      <c r="AG352" s="1"/>
      <c r="AH352" s="1"/>
      <c r="AI352" s="1"/>
      <c r="AJ352" s="1"/>
      <c r="AK352" s="1"/>
      <c r="AL352" s="1"/>
    </row>
    <row r="353" spans="18:38" x14ac:dyDescent="0.25"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  <c r="AE353" s="1"/>
      <c r="AF353" s="1"/>
      <c r="AG353" s="1"/>
      <c r="AH353" s="1"/>
      <c r="AI353" s="1"/>
      <c r="AJ353" s="1"/>
      <c r="AK353" s="1"/>
      <c r="AL353" s="1"/>
    </row>
    <row r="354" spans="18:38" x14ac:dyDescent="0.25"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  <c r="AE354" s="1"/>
      <c r="AF354" s="1"/>
      <c r="AG354" s="1"/>
      <c r="AH354" s="1"/>
      <c r="AI354" s="1"/>
      <c r="AJ354" s="1"/>
      <c r="AK354" s="1"/>
      <c r="AL354" s="1"/>
    </row>
    <row r="355" spans="18:38" x14ac:dyDescent="0.25"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  <c r="AE355" s="1"/>
      <c r="AF355" s="1"/>
      <c r="AG355" s="1"/>
      <c r="AH355" s="1"/>
      <c r="AI355" s="1"/>
      <c r="AJ355" s="1"/>
      <c r="AK355" s="1"/>
      <c r="AL355" s="1"/>
    </row>
    <row r="356" spans="18:38" x14ac:dyDescent="0.25"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  <c r="AE356" s="1"/>
      <c r="AF356" s="1"/>
      <c r="AG356" s="1"/>
      <c r="AH356" s="1"/>
      <c r="AI356" s="1"/>
      <c r="AJ356" s="1"/>
      <c r="AK356" s="1"/>
      <c r="AL356" s="1"/>
    </row>
    <row r="357" spans="18:38" x14ac:dyDescent="0.25"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  <c r="AE357" s="1"/>
      <c r="AF357" s="1"/>
      <c r="AG357" s="1"/>
      <c r="AH357" s="1"/>
      <c r="AI357" s="1"/>
      <c r="AJ357" s="1"/>
      <c r="AK357" s="1"/>
      <c r="AL357" s="1"/>
    </row>
    <row r="358" spans="18:38" x14ac:dyDescent="0.25"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  <c r="AE358" s="1"/>
      <c r="AF358" s="1"/>
      <c r="AG358" s="1"/>
      <c r="AH358" s="1"/>
      <c r="AI358" s="1"/>
      <c r="AJ358" s="1"/>
      <c r="AK358" s="1"/>
      <c r="AL358" s="1"/>
    </row>
    <row r="359" spans="18:38" x14ac:dyDescent="0.25"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  <c r="AE359" s="1"/>
      <c r="AF359" s="1"/>
      <c r="AG359" s="1"/>
      <c r="AH359" s="1"/>
      <c r="AI359" s="1"/>
      <c r="AJ359" s="1"/>
      <c r="AK359" s="1"/>
      <c r="AL359" s="1"/>
    </row>
    <row r="360" spans="18:38" x14ac:dyDescent="0.25"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  <c r="AE360" s="1"/>
      <c r="AF360" s="1"/>
      <c r="AG360" s="1"/>
      <c r="AH360" s="1"/>
      <c r="AI360" s="1"/>
      <c r="AJ360" s="1"/>
      <c r="AK360" s="1"/>
      <c r="AL360" s="1"/>
    </row>
    <row r="361" spans="18:38" x14ac:dyDescent="0.25"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  <c r="AE361" s="1"/>
      <c r="AF361" s="1"/>
      <c r="AG361" s="1"/>
      <c r="AH361" s="1"/>
      <c r="AI361" s="1"/>
      <c r="AJ361" s="1"/>
      <c r="AK361" s="1"/>
      <c r="AL361" s="1"/>
    </row>
    <row r="362" spans="18:38" x14ac:dyDescent="0.25"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  <c r="AE362" s="1"/>
      <c r="AF362" s="1"/>
      <c r="AG362" s="1"/>
      <c r="AH362" s="1"/>
      <c r="AI362" s="1"/>
      <c r="AJ362" s="1"/>
      <c r="AK362" s="1"/>
      <c r="AL362" s="1"/>
    </row>
    <row r="363" spans="18:38" x14ac:dyDescent="0.25"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  <c r="AE363" s="1"/>
      <c r="AF363" s="1"/>
      <c r="AG363" s="1"/>
      <c r="AH363" s="1"/>
      <c r="AI363" s="1"/>
      <c r="AJ363" s="1"/>
      <c r="AK363" s="1"/>
      <c r="AL363" s="1"/>
    </row>
    <row r="364" spans="18:38" x14ac:dyDescent="0.25"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  <c r="AE364" s="1"/>
      <c r="AF364" s="1"/>
      <c r="AG364" s="1"/>
      <c r="AH364" s="1"/>
      <c r="AI364" s="1"/>
      <c r="AJ364" s="1"/>
      <c r="AK364" s="1"/>
      <c r="AL364" s="1"/>
    </row>
    <row r="365" spans="18:38" x14ac:dyDescent="0.25"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</row>
    <row r="366" spans="18:38" x14ac:dyDescent="0.25"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  <c r="AE366" s="1"/>
      <c r="AF366" s="1"/>
      <c r="AG366" s="1"/>
      <c r="AH366" s="1"/>
      <c r="AI366" s="1"/>
      <c r="AJ366" s="1"/>
      <c r="AK366" s="1"/>
      <c r="AL366" s="1"/>
    </row>
    <row r="367" spans="18:38" x14ac:dyDescent="0.25"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  <c r="AE367" s="1"/>
      <c r="AF367" s="1"/>
      <c r="AG367" s="1"/>
      <c r="AH367" s="1"/>
      <c r="AI367" s="1"/>
      <c r="AJ367" s="1"/>
      <c r="AK367" s="1"/>
      <c r="AL367" s="1"/>
    </row>
    <row r="368" spans="18:38" x14ac:dyDescent="0.25"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  <c r="AE368" s="1"/>
      <c r="AF368" s="1"/>
      <c r="AG368" s="1"/>
      <c r="AH368" s="1"/>
      <c r="AI368" s="1"/>
      <c r="AJ368" s="1"/>
      <c r="AK368" s="1"/>
      <c r="AL368" s="1"/>
    </row>
    <row r="369" spans="18:38" x14ac:dyDescent="0.25"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  <c r="AE369" s="1"/>
      <c r="AF369" s="1"/>
      <c r="AG369" s="1"/>
      <c r="AH369" s="1"/>
      <c r="AI369" s="1"/>
      <c r="AJ369" s="1"/>
      <c r="AK369" s="1"/>
      <c r="AL369" s="1"/>
    </row>
    <row r="370" spans="18:38" x14ac:dyDescent="0.25"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  <c r="AE370" s="1"/>
      <c r="AF370" s="1"/>
      <c r="AG370" s="1"/>
      <c r="AH370" s="1"/>
      <c r="AI370" s="1"/>
      <c r="AJ370" s="1"/>
      <c r="AK370" s="1"/>
      <c r="AL370" s="1"/>
    </row>
    <row r="371" spans="18:38" x14ac:dyDescent="0.25"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  <c r="AE371" s="1"/>
      <c r="AF371" s="1"/>
      <c r="AG371" s="1"/>
      <c r="AH371" s="1"/>
      <c r="AI371" s="1"/>
      <c r="AJ371" s="1"/>
      <c r="AK371" s="1"/>
      <c r="AL371" s="1"/>
    </row>
    <row r="372" spans="18:38" x14ac:dyDescent="0.25"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  <c r="AE372" s="1"/>
      <c r="AF372" s="1"/>
      <c r="AG372" s="1"/>
      <c r="AH372" s="1"/>
      <c r="AI372" s="1"/>
      <c r="AJ372" s="1"/>
      <c r="AK372" s="1"/>
      <c r="AL372" s="1"/>
    </row>
    <row r="373" spans="18:38" x14ac:dyDescent="0.25"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  <c r="AE373" s="1"/>
      <c r="AF373" s="1"/>
      <c r="AG373" s="1"/>
      <c r="AH373" s="1"/>
      <c r="AI373" s="1"/>
      <c r="AJ373" s="1"/>
      <c r="AK373" s="1"/>
      <c r="AL373" s="1"/>
    </row>
    <row r="374" spans="18:38" x14ac:dyDescent="0.25"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  <c r="AE374" s="1"/>
      <c r="AF374" s="1"/>
      <c r="AG374" s="1"/>
      <c r="AH374" s="1"/>
      <c r="AI374" s="1"/>
      <c r="AJ374" s="1"/>
      <c r="AK374" s="1"/>
      <c r="AL374" s="1"/>
    </row>
    <row r="375" spans="18:38" x14ac:dyDescent="0.25"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  <c r="AE375" s="1"/>
      <c r="AF375" s="1"/>
      <c r="AG375" s="1"/>
      <c r="AH375" s="1"/>
      <c r="AI375" s="1"/>
      <c r="AJ375" s="1"/>
      <c r="AK375" s="1"/>
      <c r="AL375" s="1"/>
    </row>
    <row r="376" spans="18:38" x14ac:dyDescent="0.25"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  <c r="AE376" s="1"/>
      <c r="AF376" s="1"/>
      <c r="AG376" s="1"/>
      <c r="AH376" s="1"/>
      <c r="AI376" s="1"/>
      <c r="AJ376" s="1"/>
      <c r="AK376" s="1"/>
      <c r="AL376" s="1"/>
    </row>
    <row r="377" spans="18:38" x14ac:dyDescent="0.25"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  <c r="AE377" s="1"/>
      <c r="AF377" s="1"/>
      <c r="AG377" s="1"/>
      <c r="AH377" s="1"/>
      <c r="AI377" s="1"/>
      <c r="AJ377" s="1"/>
      <c r="AK377" s="1"/>
      <c r="AL377" s="1"/>
    </row>
    <row r="378" spans="18:38" x14ac:dyDescent="0.25"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  <c r="AE378" s="1"/>
      <c r="AF378" s="1"/>
      <c r="AG378" s="1"/>
      <c r="AH378" s="1"/>
      <c r="AI378" s="1"/>
      <c r="AJ378" s="1"/>
      <c r="AK378" s="1"/>
      <c r="AL378" s="1"/>
    </row>
    <row r="379" spans="18:38" x14ac:dyDescent="0.25"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  <c r="AE379" s="1"/>
      <c r="AF379" s="1"/>
      <c r="AG379" s="1"/>
      <c r="AH379" s="1"/>
      <c r="AI379" s="1"/>
      <c r="AJ379" s="1"/>
      <c r="AK379" s="1"/>
      <c r="AL379" s="1"/>
    </row>
    <row r="380" spans="18:38" x14ac:dyDescent="0.25"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  <c r="AE380" s="1"/>
      <c r="AF380" s="1"/>
      <c r="AG380" s="1"/>
      <c r="AH380" s="1"/>
      <c r="AI380" s="1"/>
      <c r="AJ380" s="1"/>
      <c r="AK380" s="1"/>
      <c r="AL380" s="1"/>
    </row>
    <row r="381" spans="18:38" x14ac:dyDescent="0.25"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  <c r="AE381" s="1"/>
      <c r="AF381" s="1"/>
      <c r="AG381" s="1"/>
      <c r="AH381" s="1"/>
      <c r="AI381" s="1"/>
      <c r="AJ381" s="1"/>
      <c r="AK381" s="1"/>
      <c r="AL381" s="1"/>
    </row>
    <row r="382" spans="18:38" x14ac:dyDescent="0.25"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  <c r="AE382" s="1"/>
      <c r="AF382" s="1"/>
      <c r="AG382" s="1"/>
      <c r="AH382" s="1"/>
      <c r="AI382" s="1"/>
      <c r="AJ382" s="1"/>
      <c r="AK382" s="1"/>
      <c r="AL382" s="1"/>
    </row>
    <row r="383" spans="18:38" x14ac:dyDescent="0.25"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  <c r="AE383" s="1"/>
      <c r="AF383" s="1"/>
      <c r="AG383" s="1"/>
      <c r="AH383" s="1"/>
      <c r="AI383" s="1"/>
      <c r="AJ383" s="1"/>
      <c r="AK383" s="1"/>
      <c r="AL383" s="1"/>
    </row>
  </sheetData>
  <mergeCells count="22">
    <mergeCell ref="A9:AL9"/>
    <mergeCell ref="B11:B14"/>
    <mergeCell ref="C11:C14"/>
    <mergeCell ref="E13:J13"/>
    <mergeCell ref="L13:Q13"/>
    <mergeCell ref="AF12:AL12"/>
    <mergeCell ref="AG13:AL13"/>
    <mergeCell ref="A1:AL1"/>
    <mergeCell ref="A2:AL2"/>
    <mergeCell ref="A3:AL3"/>
    <mergeCell ref="A4:AL4"/>
    <mergeCell ref="A5:AL5"/>
    <mergeCell ref="A6:AL6"/>
    <mergeCell ref="A7:AL7"/>
    <mergeCell ref="D11:AL11"/>
    <mergeCell ref="S13:X13"/>
    <mergeCell ref="Z13:AE13"/>
    <mergeCell ref="D12:J12"/>
    <mergeCell ref="K12:Q12"/>
    <mergeCell ref="R12:X12"/>
    <mergeCell ref="Y12:AE12"/>
    <mergeCell ref="A11:A14"/>
  </mergeCells>
  <phoneticPr fontId="15" type="noConversion"/>
  <pageMargins left="3.937007874015748E-2" right="3.937007874015748E-2" top="0.35433070866141736" bottom="0.35433070866141736" header="0.31496062992125984" footer="0.31496062992125984"/>
  <pageSetup paperSize="8" scale="54" fitToHeight="0" orientation="landscape" r:id="rId1"/>
  <ignoredErrors>
    <ignoredError sqref="AG158 AG146 AL158 AG10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Лист1!sub_5001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2023-08-19T09:01:37Z</dcterms:modified>
</cp:coreProperties>
</file>