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A47B2227-99D3-4FDC-B49F-F7792478C7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18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AA94" i="3"/>
  <c r="AA92" i="3"/>
  <c r="AA91" i="3"/>
  <c r="AA66" i="3"/>
  <c r="AA67" i="3"/>
  <c r="AA68" i="3"/>
  <c r="AA69" i="3"/>
  <c r="AA70" i="3"/>
  <c r="AA72" i="3"/>
  <c r="AA73" i="3"/>
  <c r="AA74" i="3"/>
  <c r="AA75" i="3"/>
  <c r="AA76" i="3"/>
  <c r="AA77" i="3"/>
  <c r="AA78" i="3"/>
  <c r="AA79" i="3"/>
  <c r="AA80" i="3"/>
  <c r="AA82" i="3"/>
  <c r="AA83" i="3"/>
  <c r="AA84" i="3"/>
  <c r="AA85" i="3"/>
  <c r="AA86" i="3"/>
  <c r="AA87" i="3"/>
  <c r="AA88" i="3"/>
  <c r="Y87" i="3"/>
  <c r="Y85" i="3"/>
  <c r="Y83" i="3"/>
  <c r="Y82" i="3"/>
  <c r="Y81" i="3"/>
  <c r="Y80" i="3"/>
  <c r="Y78" i="3"/>
  <c r="Y75" i="3"/>
  <c r="Y74" i="3"/>
  <c r="Y73" i="3"/>
  <c r="Y72" i="3"/>
  <c r="Y71" i="3"/>
  <c r="Y70" i="3"/>
  <c r="Y69" i="3"/>
  <c r="Y67" i="3"/>
  <c r="Y66" i="3"/>
  <c r="AD23" i="3"/>
  <c r="Y98" i="3" l="1"/>
  <c r="AA95" i="3"/>
  <c r="AA90" i="3"/>
  <c r="Y88" i="3"/>
  <c r="Y86" i="3"/>
  <c r="Y84" i="3"/>
  <c r="AA81" i="3"/>
  <c r="Y79" i="3"/>
  <c r="Y77" i="3"/>
  <c r="AA71" i="3"/>
  <c r="Y76" i="3"/>
  <c r="Y68" i="3"/>
  <c r="W62" i="3"/>
  <c r="W61" i="3"/>
  <c r="W58" i="3"/>
  <c r="W57" i="3"/>
  <c r="W56" i="3"/>
  <c r="W54" i="3"/>
  <c r="AE49" i="3"/>
  <c r="AE48" i="3"/>
  <c r="AE47" i="3"/>
  <c r="AE42" i="3"/>
  <c r="AE35" i="3"/>
  <c r="AE33" i="3"/>
  <c r="AE27" i="3"/>
  <c r="AE25" i="3"/>
  <c r="AE24" i="3"/>
  <c r="AC35" i="3"/>
  <c r="AC33" i="3"/>
  <c r="AC27" i="3"/>
  <c r="AC25" i="3"/>
  <c r="AC24" i="3"/>
  <c r="AE23" i="3" l="1"/>
  <c r="AC23" i="3"/>
  <c r="AB23" i="3"/>
  <c r="W23" i="3"/>
  <c r="V23" i="3"/>
  <c r="X23" i="3" l="1"/>
  <c r="Y23" i="3"/>
  <c r="Z23" i="3"/>
  <c r="AA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V52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V65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AX89" i="3"/>
  <c r="AY89" i="3"/>
  <c r="V89" i="3"/>
  <c r="W101" i="3"/>
  <c r="W99" i="3" s="1"/>
  <c r="X101" i="3"/>
  <c r="X99" i="3" s="1"/>
  <c r="Y101" i="3"/>
  <c r="Y99" i="3" s="1"/>
  <c r="Z101" i="3"/>
  <c r="Z99" i="3" s="1"/>
  <c r="AA101" i="3"/>
  <c r="AA99" i="3" s="1"/>
  <c r="AB101" i="3"/>
  <c r="AB99" i="3" s="1"/>
  <c r="AC101" i="3"/>
  <c r="AC99" i="3" s="1"/>
  <c r="AD101" i="3"/>
  <c r="AD99" i="3" s="1"/>
  <c r="AE101" i="3"/>
  <c r="AE99" i="3" s="1"/>
  <c r="AF101" i="3"/>
  <c r="AF99" i="3" s="1"/>
  <c r="AG101" i="3"/>
  <c r="AG99" i="3" s="1"/>
  <c r="AH101" i="3"/>
  <c r="AH99" i="3" s="1"/>
  <c r="AI101" i="3"/>
  <c r="AI99" i="3" s="1"/>
  <c r="AJ101" i="3"/>
  <c r="AJ99" i="3" s="1"/>
  <c r="AK101" i="3"/>
  <c r="AK99" i="3" s="1"/>
  <c r="AL101" i="3"/>
  <c r="AL99" i="3" s="1"/>
  <c r="AM101" i="3"/>
  <c r="AM99" i="3" s="1"/>
  <c r="AN101" i="3"/>
  <c r="AN99" i="3" s="1"/>
  <c r="AO101" i="3"/>
  <c r="AO99" i="3" s="1"/>
  <c r="AP101" i="3"/>
  <c r="AP99" i="3" s="1"/>
  <c r="AQ101" i="3"/>
  <c r="AQ99" i="3" s="1"/>
  <c r="AR101" i="3"/>
  <c r="AR99" i="3" s="1"/>
  <c r="AS101" i="3"/>
  <c r="AS99" i="3" s="1"/>
  <c r="AT101" i="3"/>
  <c r="AT99" i="3" s="1"/>
  <c r="AU101" i="3"/>
  <c r="AU99" i="3" s="1"/>
  <c r="AV101" i="3"/>
  <c r="AV99" i="3" s="1"/>
  <c r="AW101" i="3"/>
  <c r="AW99" i="3" s="1"/>
  <c r="AX101" i="3"/>
  <c r="AX99" i="3" s="1"/>
  <c r="AY101" i="3"/>
  <c r="AY99" i="3" s="1"/>
  <c r="V101" i="3"/>
  <c r="V99" i="3" s="1"/>
  <c r="W105" i="3"/>
  <c r="W20" i="3" s="1"/>
  <c r="X105" i="3"/>
  <c r="X20" i="3" s="1"/>
  <c r="Y105" i="3"/>
  <c r="Y20" i="3" s="1"/>
  <c r="Z105" i="3"/>
  <c r="Z20" i="3" s="1"/>
  <c r="AA105" i="3"/>
  <c r="AA20" i="3" s="1"/>
  <c r="AB105" i="3"/>
  <c r="AB20" i="3" s="1"/>
  <c r="AC105" i="3"/>
  <c r="AC20" i="3" s="1"/>
  <c r="AD105" i="3"/>
  <c r="AD20" i="3" s="1"/>
  <c r="AE105" i="3"/>
  <c r="AE20" i="3" s="1"/>
  <c r="AF105" i="3"/>
  <c r="AF20" i="3" s="1"/>
  <c r="AG105" i="3"/>
  <c r="AG20" i="3" s="1"/>
  <c r="AH105" i="3"/>
  <c r="AH20" i="3" s="1"/>
  <c r="AI105" i="3"/>
  <c r="AI20" i="3" s="1"/>
  <c r="AJ105" i="3"/>
  <c r="AJ20" i="3" s="1"/>
  <c r="AK105" i="3"/>
  <c r="AK20" i="3" s="1"/>
  <c r="AL105" i="3"/>
  <c r="AL20" i="3" s="1"/>
  <c r="AM105" i="3"/>
  <c r="AM20" i="3" s="1"/>
  <c r="AN105" i="3"/>
  <c r="AN20" i="3" s="1"/>
  <c r="AO105" i="3"/>
  <c r="AO20" i="3" s="1"/>
  <c r="AP105" i="3"/>
  <c r="AP20" i="3" s="1"/>
  <c r="AQ105" i="3"/>
  <c r="AQ20" i="3" s="1"/>
  <c r="AR105" i="3"/>
  <c r="AR20" i="3" s="1"/>
  <c r="AS105" i="3"/>
  <c r="AS20" i="3" s="1"/>
  <c r="AT105" i="3"/>
  <c r="AT20" i="3" s="1"/>
  <c r="AU105" i="3"/>
  <c r="AU20" i="3" s="1"/>
  <c r="AV105" i="3"/>
  <c r="AV20" i="3" s="1"/>
  <c r="AW105" i="3"/>
  <c r="AW20" i="3" s="1"/>
  <c r="AX105" i="3"/>
  <c r="AX20" i="3" s="1"/>
  <c r="AY105" i="3"/>
  <c r="AY20" i="3" s="1"/>
  <c r="V105" i="3"/>
  <c r="V20" i="3" s="1"/>
  <c r="V64" i="3" l="1"/>
  <c r="AX64" i="3"/>
  <c r="AV64" i="3"/>
  <c r="AT64" i="3"/>
  <c r="AR64" i="3"/>
  <c r="AP64" i="3"/>
  <c r="AN64" i="3"/>
  <c r="AL64" i="3"/>
  <c r="AJ64" i="3"/>
  <c r="AH64" i="3"/>
  <c r="AF64" i="3"/>
  <c r="AD64" i="3"/>
  <c r="AB64" i="3"/>
  <c r="Z64" i="3"/>
  <c r="X64" i="3"/>
  <c r="V22" i="3"/>
  <c r="V21" i="3" s="1"/>
  <c r="V19" i="3" s="1"/>
  <c r="V18" i="3" s="1"/>
  <c r="AX22" i="3"/>
  <c r="AV22" i="3"/>
  <c r="AT22" i="3"/>
  <c r="AR22" i="3"/>
  <c r="AR21" i="3" s="1"/>
  <c r="AR19" i="3" s="1"/>
  <c r="AR18" i="3" s="1"/>
  <c r="AP22" i="3"/>
  <c r="AN22" i="3"/>
  <c r="AL22" i="3"/>
  <c r="AJ22" i="3"/>
  <c r="AJ21" i="3" s="1"/>
  <c r="AJ19" i="3" s="1"/>
  <c r="AJ18" i="3" s="1"/>
  <c r="AH22" i="3"/>
  <c r="AF22" i="3"/>
  <c r="AD22" i="3"/>
  <c r="AB22" i="3"/>
  <c r="AB21" i="3" s="1"/>
  <c r="AB19" i="3" s="1"/>
  <c r="AB18" i="3" s="1"/>
  <c r="Z22" i="3"/>
  <c r="X22" i="3"/>
  <c r="AY64" i="3"/>
  <c r="AW64" i="3"/>
  <c r="AW21" i="3" s="1"/>
  <c r="AW19" i="3" s="1"/>
  <c r="AW18" i="3" s="1"/>
  <c r="AU64" i="3"/>
  <c r="AS64" i="3"/>
  <c r="AQ64" i="3"/>
  <c r="AO64" i="3"/>
  <c r="AO21" i="3" s="1"/>
  <c r="AO19" i="3" s="1"/>
  <c r="AO18" i="3" s="1"/>
  <c r="AM64" i="3"/>
  <c r="AK64" i="3"/>
  <c r="AI64" i="3"/>
  <c r="AG64" i="3"/>
  <c r="AG21" i="3" s="1"/>
  <c r="AG19" i="3" s="1"/>
  <c r="AG18" i="3" s="1"/>
  <c r="AE64" i="3"/>
  <c r="AC64" i="3"/>
  <c r="AA64" i="3"/>
  <c r="Y64" i="3"/>
  <c r="Y21" i="3" s="1"/>
  <c r="Y19" i="3" s="1"/>
  <c r="Y18" i="3" s="1"/>
  <c r="W64" i="3"/>
  <c r="AY22" i="3"/>
  <c r="AW22" i="3"/>
  <c r="AU22" i="3"/>
  <c r="AU21" i="3" s="1"/>
  <c r="AU19" i="3" s="1"/>
  <c r="AU18" i="3" s="1"/>
  <c r="AS22" i="3"/>
  <c r="AQ22" i="3"/>
  <c r="AO22" i="3"/>
  <c r="AM22" i="3"/>
  <c r="AM21" i="3" s="1"/>
  <c r="AM19" i="3" s="1"/>
  <c r="AM18" i="3" s="1"/>
  <c r="AK22" i="3"/>
  <c r="AI22" i="3"/>
  <c r="AG22" i="3"/>
  <c r="AE22" i="3"/>
  <c r="AE21" i="3" s="1"/>
  <c r="AE19" i="3" s="1"/>
  <c r="AE18" i="3" s="1"/>
  <c r="AC22" i="3"/>
  <c r="AA22" i="3"/>
  <c r="Y22" i="3"/>
  <c r="W22" i="3"/>
  <c r="W21" i="3" s="1"/>
  <c r="W19" i="3" s="1"/>
  <c r="W18" i="3" s="1"/>
  <c r="AC21" i="3" l="1"/>
  <c r="AC19" i="3" s="1"/>
  <c r="AC18" i="3" s="1"/>
  <c r="AK21" i="3"/>
  <c r="AK19" i="3" s="1"/>
  <c r="AK18" i="3" s="1"/>
  <c r="AS21" i="3"/>
  <c r="AS19" i="3" s="1"/>
  <c r="AS18" i="3" s="1"/>
  <c r="AA21" i="3"/>
  <c r="AA19" i="3" s="1"/>
  <c r="AA18" i="3" s="1"/>
  <c r="AQ21" i="3"/>
  <c r="AQ19" i="3" s="1"/>
  <c r="AQ18" i="3" s="1"/>
  <c r="AY21" i="3"/>
  <c r="AY19" i="3" s="1"/>
  <c r="AY18" i="3" s="1"/>
  <c r="AF21" i="3"/>
  <c r="AF19" i="3" s="1"/>
  <c r="AF18" i="3" s="1"/>
  <c r="AN21" i="3"/>
  <c r="AN19" i="3" s="1"/>
  <c r="AN18" i="3" s="1"/>
  <c r="AI21" i="3"/>
  <c r="AI19" i="3" s="1"/>
  <c r="AI18" i="3" s="1"/>
  <c r="AV21" i="3"/>
  <c r="AV19" i="3" s="1"/>
  <c r="AV18" i="3" s="1"/>
  <c r="Z21" i="3"/>
  <c r="Z19" i="3" s="1"/>
  <c r="Z18" i="3" s="1"/>
  <c r="X21" i="3"/>
  <c r="X19" i="3" s="1"/>
  <c r="X18" i="3" s="1"/>
  <c r="AD21" i="3"/>
  <c r="AD19" i="3" s="1"/>
  <c r="AD18" i="3" s="1"/>
  <c r="AH21" i="3"/>
  <c r="AH19" i="3" s="1"/>
  <c r="AH18" i="3" s="1"/>
  <c r="AL21" i="3"/>
  <c r="AL19" i="3" s="1"/>
  <c r="AL18" i="3" s="1"/>
  <c r="AP21" i="3"/>
  <c r="AP19" i="3" s="1"/>
  <c r="AP18" i="3" s="1"/>
  <c r="AT21" i="3"/>
  <c r="AT19" i="3" s="1"/>
  <c r="AT18" i="3" s="1"/>
  <c r="AX21" i="3"/>
  <c r="AX19" i="3" s="1"/>
  <c r="AX18" i="3" s="1"/>
</calcChain>
</file>

<file path=xl/sharedStrings.xml><?xml version="1.0" encoding="utf-8"?>
<sst xmlns="http://schemas.openxmlformats.org/spreadsheetml/2006/main" count="466" uniqueCount="377">
  <si>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</si>
  <si>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</si>
  <si>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</si>
  <si>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</si>
  <si>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</si>
  <si>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</si>
  <si>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</si>
  <si>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</si>
  <si>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</si>
  <si>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</si>
  <si>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</si>
  <si>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</si>
  <si>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</si>
  <si>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</si>
  <si>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</si>
  <si>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</si>
  <si>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</si>
  <si>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</si>
  <si>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</si>
  <si>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</si>
  <si>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</si>
  <si>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</si>
  <si>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</si>
  <si>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</si>
  <si>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</si>
  <si>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</si>
  <si>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</si>
  <si>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</si>
  <si>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</si>
  <si>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</si>
  <si>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</si>
  <si>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</si>
  <si>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</si>
  <si>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</si>
  <si>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</si>
  <si>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</si>
  <si>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</si>
  <si>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</si>
  <si>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</si>
  <si>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</si>
  <si>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</si>
  <si>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</si>
  <si>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Всего по инвестиционной программе, в том числе:</t>
  </si>
  <si>
    <t>0.2</t>
  </si>
  <si>
    <t>0.6</t>
  </si>
  <si>
    <t>Прочие инвестиционные проекты,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</si>
  <si>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</si>
  <si>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</si>
  <si>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</si>
  <si>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</si>
  <si>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</si>
  <si>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</si>
  <si>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</si>
  <si>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</si>
  <si>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</si>
  <si>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</si>
  <si>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</si>
  <si>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</si>
  <si>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</si>
  <si>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Прочие инвестиционные проекты, всего, в том числе: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</si>
  <si>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</si>
  <si>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</si>
  <si>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</si>
  <si>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</si>
  <si>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</si>
  <si>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</si>
  <si>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</si>
  <si>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</si>
  <si>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</si>
  <si>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</si>
  <si>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</si>
  <si>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</si>
  <si>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</si>
  <si>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</si>
  <si>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</si>
  <si>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</si>
  <si>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</si>
  <si>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</si>
  <si>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</si>
  <si>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5.7</t>
  </si>
  <si>
    <t>5.8</t>
  </si>
  <si>
    <t>5.9</t>
  </si>
  <si>
    <t>5.10</t>
  </si>
  <si>
    <t>5.11</t>
  </si>
  <si>
    <t>5.12</t>
  </si>
  <si>
    <t>нд</t>
  </si>
  <si>
    <t>Реконструкция, модернизация, техническое перевооружение, всего</t>
  </si>
  <si>
    <t>1.2.1.1.8</t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</si>
  <si>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</si>
  <si>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</si>
  <si>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</si>
  <si>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</si>
  <si>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</si>
  <si>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</si>
  <si>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1"/>
        <color theme="1"/>
        <rFont val="Times New Roman"/>
        <family val="1"/>
        <charset val="204"/>
      </rPr>
      <t>потр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</si>
  <si>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1"/>
        <color theme="1"/>
        <rFont val="Times New Roman"/>
        <family val="1"/>
        <charset val="204"/>
      </rPr>
      <t>ЭХ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</si>
  <si>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степени загрузки трансформаторной подстанции (К</t>
    </r>
    <r>
      <rPr>
        <vertAlign val="subscript"/>
        <sz val="11"/>
        <color theme="1"/>
        <rFont val="Times New Roman"/>
        <family val="1"/>
        <charset val="204"/>
      </rPr>
      <t>загр</t>
    </r>
    <r>
      <rPr>
        <sz val="11"/>
        <color theme="1"/>
        <rFont val="Times New Roman"/>
        <family val="1"/>
        <charset val="204"/>
      </rPr>
      <t xml:space="preserve"> ) </t>
    </r>
  </si>
  <si>
    <r>
      <t>Показатель замены силовых трансформаторов (Р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</si>
  <si>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>), км</t>
    </r>
  </si>
  <si>
    <r>
      <t>Показатель замены линий электропередачи     (L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>), км</t>
    </r>
  </si>
  <si>
    <r>
      <t>Показатель замены выключателей     (В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>), шт</t>
    </r>
  </si>
  <si>
    <r>
      <t>Показатель замены выключателей     (В</t>
    </r>
    <r>
      <rPr>
        <vertAlign val="subscript"/>
        <sz val="11"/>
        <color theme="1"/>
        <rFont val="Times New Roman"/>
        <family val="1"/>
        <charset val="204"/>
      </rPr>
      <t>З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>), шт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</si>
  <si>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1"/>
        <color theme="1"/>
        <rFont val="Times New Roman"/>
        <family val="1"/>
        <charset val="204"/>
      </rPr>
      <t>дист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</si>
  <si>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saidi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</si>
  <si>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saifi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</si>
  <si>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sz val="11"/>
        <color theme="1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</si>
  <si>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vertAlign val="superscript"/>
        <sz val="11"/>
        <color theme="1"/>
        <rFont val="Times New Roman"/>
        <family val="1"/>
        <charset val="204"/>
      </rPr>
      <t>нс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</si>
  <si>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color theme="1"/>
        <rFont val="Times New Roman"/>
        <family val="1"/>
        <charset val="204"/>
      </rPr>
      <t>ит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</si>
  <si>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color theme="1"/>
        <rFont val="Times New Roman"/>
        <family val="1"/>
        <charset val="204"/>
      </rPr>
      <t>хо</t>
    </r>
    <r>
      <rPr>
        <sz val="11"/>
        <color theme="1"/>
        <rFont val="Times New Roman"/>
        <family val="1"/>
        <charset val="204"/>
      </rPr>
      <t>)</t>
    </r>
  </si>
  <si>
    <t>"Установка приборов учета, класс напряжения 6 (10) кВ, всего, в том числе:"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</si>
  <si>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</si>
  <si>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</si>
  <si>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</si>
  <si>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</si>
  <si>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</si>
  <si>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</si>
  <si>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</si>
  <si>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</si>
  <si>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</si>
  <si>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</si>
  <si>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1.2.1.2.5</t>
  </si>
  <si>
    <t>1.2.1.2.6</t>
  </si>
  <si>
    <t>1.2.1.2.7</t>
  </si>
  <si>
    <t>1.2.1.2.8</t>
  </si>
  <si>
    <t>1.2.1.2.9</t>
  </si>
  <si>
    <t>1.2.1.2.10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</si>
  <si>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</si>
  <si>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</si>
  <si>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</si>
  <si>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</si>
  <si>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</si>
  <si>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</si>
  <si>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</si>
  <si>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</si>
  <si>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</si>
  <si>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</si>
  <si>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</si>
  <si>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</si>
  <si>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</si>
  <si>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</si>
  <si>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</si>
  <si>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</si>
  <si>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1.2.2.2.5</t>
  </si>
  <si>
    <t>1.2.2.2.6</t>
  </si>
  <si>
    <t>1.2.2.2.7</t>
  </si>
  <si>
    <t>1.2.2.2.8</t>
  </si>
  <si>
    <t>1.2.2.2.9</t>
  </si>
  <si>
    <t>1.2.3.2.1</t>
  </si>
  <si>
    <t>1.2.3.2.2</t>
  </si>
  <si>
    <t>1.2.3.2.3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</si>
  <si>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</si>
  <si>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</si>
  <si>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</si>
  <si>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</si>
  <si>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</si>
  <si>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</si>
  <si>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</si>
  <si>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</si>
  <si>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Приложение N 18</t>
  </si>
  <si>
    <t xml:space="preserve">к приказу Минэнерго России
</t>
  </si>
  <si>
    <t xml:space="preserve">от 25 апреля 2018 г. N 320
</t>
  </si>
  <si>
    <t>Отчет о реализации инвестиционной программы АО "Облкоммунэнерго"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</si>
  <si>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</si>
  <si>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Факт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</si>
  <si>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</si>
  <si>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</si>
  <si>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</si>
  <si>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</si>
  <si>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</si>
  <si>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</si>
  <si>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</si>
  <si>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1.2.1.1.19</t>
  </si>
  <si>
    <t>1.2.1.2.1</t>
  </si>
  <si>
    <t>1.2.1.2.2</t>
  </si>
  <si>
    <t>1.2.1.2.3</t>
  </si>
  <si>
    <t>1.2.1.2.4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</si>
  <si>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</si>
  <si>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</si>
  <si>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</si>
  <si>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</si>
  <si>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</si>
  <si>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</si>
  <si>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</si>
  <si>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</si>
  <si>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</si>
  <si>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</si>
  <si>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</si>
  <si>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1.6.1</t>
  </si>
  <si>
    <t>1.6.2</t>
  </si>
  <si>
    <t>1.6.3</t>
  </si>
  <si>
    <t>1.6.4</t>
  </si>
  <si>
    <t>1.2.1.1.20</t>
  </si>
  <si>
    <t>1.2.1.1.21</t>
  </si>
  <si>
    <t>1.2.1.1.22</t>
  </si>
  <si>
    <t>Главный инженер АО "Облкоммунэнерго"                                                            А.Ф. Качалов</t>
  </si>
  <si>
    <t>Год раскрытия информации: 2022 год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</si>
  <si>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</si>
  <si>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</si>
  <si>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Балашовские МЭС</t>
  </si>
  <si>
    <t>L_ТП0002</t>
  </si>
  <si>
    <t>ТП №7.15 «Библиотека» замена силового оборудования РУ-0,4/10 кВ  Балашовские МЭС</t>
  </si>
  <si>
    <t>L_ТП0003</t>
  </si>
  <si>
    <t>Изготовление ГКТП-630 кВА взамен ТП-161 Вольские ГЭС</t>
  </si>
  <si>
    <t>L_ТП0005</t>
  </si>
  <si>
    <t>ЗТП-11 "Центральная котельная" замена силового оборудования РУ-0,4/10 кВ Калининское отделение Балашовских МЭС</t>
  </si>
  <si>
    <t>L_ТП0004</t>
  </si>
  <si>
    <t>Изготовление ГКТП-250 кВА взамен ТП-55 Краснокутское отделение Энгельсских МЭС</t>
  </si>
  <si>
    <t>L_ТП0007</t>
  </si>
  <si>
    <t>Изготовление ГКТП-250 кВА взамен ТП-33 Новоузенские ГЭС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</si>
  <si>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</si>
  <si>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</si>
  <si>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</si>
  <si>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Дергачесвское отделение Озинских МЭС</t>
  </si>
  <si>
    <t>L_ТП0011</t>
  </si>
  <si>
    <t>Проектируемая КТП на ф. "Центр" Петровские ГЭС</t>
  </si>
  <si>
    <t>L_ТП0013</t>
  </si>
  <si>
    <t>Изготовление ГКТП-630 кВА взамен ТП-15  Пугачевские ГЭС</t>
  </si>
  <si>
    <t>L_ТП0014</t>
  </si>
  <si>
    <t>Изготовление ГКТП-630 кВА взамен ТП-109 Ровенское отделение Энгельсских МЭС</t>
  </si>
  <si>
    <t>L_ТП0015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</si>
  <si>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</si>
  <si>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</si>
  <si>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</si>
  <si>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</si>
  <si>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</si>
  <si>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</si>
  <si>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Клиннское отделение Балашовских МЭС</t>
  </si>
  <si>
    <t>L_ВВ0004</t>
  </si>
  <si>
    <t>РП-200  замена МВ на ВВ с ячейками Вольские ГЭС</t>
  </si>
  <si>
    <t>L_ВВ0005</t>
  </si>
  <si>
    <t>РП Элеватор замена МВ на ВВ с БМРЗ без замены ячеек Мокроусское отделение Ершовских МЭС</t>
  </si>
  <si>
    <t>L_ВВ0006</t>
  </si>
  <si>
    <t xml:space="preserve"> Изготовление КРУН-КСО/СВЛ-6 кВ проходного типа, с вакуумным выключателем  Ф-617 отпайка "Лес"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</si>
  <si>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</si>
  <si>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</si>
  <si>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</si>
  <si>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 Ровенское отделение Энгельсских МЭС</t>
  </si>
  <si>
    <t>L_ВВ0010</t>
  </si>
  <si>
    <t>Установка ВВ взамен МВ-10 кВ в РП-1 ячейка ВЛ-10 кВ Ф-27, Ф-606 без ячейки  Степновское отделение Энгельсских МЭС</t>
  </si>
  <si>
    <t>L_ВВ0011</t>
  </si>
  <si>
    <t>1.2.1.1.23</t>
  </si>
  <si>
    <t>РП-3 замена маслянных выключателей на вакуумные без замены ячеек Новоузенские ГЭС</t>
  </si>
  <si>
    <t>L_ВВ0012</t>
  </si>
  <si>
    <t>1.2.1.1.24</t>
  </si>
  <si>
    <t>Замена маслянных выключателей на вакумные в РП-3 с ячейками Ртищевские ГЭС</t>
  </si>
  <si>
    <t>L_ВВ0014</t>
  </si>
  <si>
    <t>1.2.1.1.25</t>
  </si>
  <si>
    <t>Замена реклоузеров Ф-1004, Ф-1005, Ф-1006 Хвалынские ГЭС</t>
  </si>
  <si>
    <t>L_ВВ0015</t>
  </si>
  <si>
    <t>1.2.1.1.26</t>
  </si>
  <si>
    <t>Установка ВВ выключателей с БМРЗ в РП-14 взамен масляных, без замены ячеек Энгельсские МЭС</t>
  </si>
  <si>
    <t>L_ВВ0016</t>
  </si>
  <si>
    <t>1.2.1.1.27</t>
  </si>
  <si>
    <t>Установка ВВ выключателей с БМРЗ в РП-10 взамен масляных, без замены ячеек Энгельсские МЭС</t>
  </si>
  <si>
    <t>L_ВВ0017</t>
  </si>
  <si>
    <t>Замена силового трансформатора ТМ-200 кВА на ТМГ-250 кВА в ТП-201 Аркаданские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</si>
  <si>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</si>
  <si>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</si>
  <si>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</si>
  <si>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Замена силового трансформатора ТМ-180 кВА 6/0,23 кВ на ТМГ-250 6/0,23 кВ кВА в ТП-35 Вольские ГЭС</t>
  </si>
  <si>
    <t>L_ТM0005</t>
  </si>
  <si>
    <t>Замена силового трансформатора ТМГ-100 кВА на ТМГ-160 кВА в ТП-55 Мокроусское отделение Ершовских МЭС</t>
  </si>
  <si>
    <t>L_ТM0008</t>
  </si>
  <si>
    <t>Замена силового трансформатора ТМ-160 кВА на ТМГ-160/10 кВА в ТП-118 Школа Питерское отделение Новоузенских 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</si>
  <si>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</si>
  <si>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</si>
  <si>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</si>
  <si>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 Пугачевские ГЭС</t>
  </si>
  <si>
    <t>L_ТM0011</t>
  </si>
  <si>
    <t>КТП-12 замена силового трансформатора ТМ-400кВА на ТМГ 400/0,4/10кВ  Пугачевские ГЭС</t>
  </si>
  <si>
    <t>L_ТM0012</t>
  </si>
  <si>
    <t>КТП-21 замена силового трансформатора ТМ-250кВА на  ТМГ 250/0,4/6кВ  Пугачевские ГЭС</t>
  </si>
  <si>
    <t>L_ТM0013</t>
  </si>
  <si>
    <t>КТП 10/0,4 кВ №109 замена силового трансформатора ТМ 250 кВА на ТМГ 400 кВА Ровенское отделение Энгельсских МЭС</t>
  </si>
  <si>
    <t>L_ТM0014</t>
  </si>
  <si>
    <t>1.2.1.2.11</t>
  </si>
  <si>
    <t>Замена силового трансформатора ТМ-200 кВА на ТМГ-250 кВА в ТП-235 Энгельсские МЭС</t>
  </si>
  <si>
    <t>L_ТM0015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</si>
  <si>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</si>
  <si>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</si>
  <si>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</si>
  <si>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</si>
  <si>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</si>
  <si>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</si>
  <si>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</si>
  <si>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</si>
  <si>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</si>
  <si>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</si>
  <si>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Калининское отделение Балашовских МЭС</t>
  </si>
  <si>
    <t>L_ВЛ0008</t>
  </si>
  <si>
    <t>ВЛ-0,4 кВ ЗТП-7 ф-2 замена опор, замена провода на СИП Калининское отделение Балашовских МЭС</t>
  </si>
  <si>
    <t>L_ВЛ0009</t>
  </si>
  <si>
    <t>ВЛ-0,4 кВ ЗТП-47 ф-1 замена опор, замена провода на СИП Калининское отделение Балашовских МЭС</t>
  </si>
  <si>
    <t>L_ВЛ0010</t>
  </si>
  <si>
    <t xml:space="preserve">ВЛ-10 кВ Ф-10 от ТП-70 до ТП-29 замена опор, замена провода на СИП Вольские ГЭС </t>
  </si>
  <si>
    <t>L_ВЛ0012</t>
  </si>
  <si>
    <t xml:space="preserve">ВЛ-0,4 кВ ТП-70 ф-3 замена опор, замена провода на СИП Вольские ГЭС </t>
  </si>
  <si>
    <t>L_ВЛ0013</t>
  </si>
  <si>
    <t xml:space="preserve">ВЛ-0,4 кВ ТП-161 установка опор, монтаж СИП Вольские ГЭС 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</si>
  <si>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</si>
  <si>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</si>
  <si>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</si>
  <si>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</si>
  <si>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</si>
  <si>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Озинских 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</si>
  <si>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</si>
  <si>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</si>
  <si>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</si>
  <si>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</si>
  <si>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</si>
  <si>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</si>
  <si>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</si>
  <si>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</si>
  <si>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</si>
  <si>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Энгельсских ГЭС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</si>
  <si>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</si>
  <si>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Энгельсских ГЭС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</si>
  <si>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</si>
  <si>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</si>
  <si>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</si>
  <si>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</si>
  <si>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</si>
  <si>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</si>
  <si>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</si>
  <si>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</si>
  <si>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</si>
  <si>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</si>
  <si>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</si>
  <si>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</si>
  <si>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</si>
  <si>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кабеляБалаковские ГЭС</t>
  </si>
  <si>
    <t>L_КЛ0004</t>
  </si>
  <si>
    <t>КЛ-10 кВ от ТП 10-4 до КТП 10-13 замена силового кабеля Балаковские ГЭС</t>
  </si>
  <si>
    <t>L_КЛ0005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</si>
  <si>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</si>
  <si>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</si>
  <si>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 Энгельсские МЭС</t>
  </si>
  <si>
    <t>L_КЛ0010</t>
  </si>
  <si>
    <t>КЛЭП-6 кВ от ТП-507 до ТП-509 прокладка силового кабеля  Энгельсские МЭС</t>
  </si>
  <si>
    <t>L_КЛ0013</t>
  </si>
  <si>
    <t>КЛ-0,4 кВ ТП-806, ТП-816, ТП-124, ТП-110, ТП-336 замена ветхих КЛ на СИП  Энгельсские МЭС</t>
  </si>
  <si>
    <t>L_КЛ0014</t>
  </si>
  <si>
    <t>L_ПКУ0001</t>
  </si>
  <si>
    <t>Приобретение и установка пункта коммерческого учета (ИПУЭ РиМ) Марксовские ГЭС</t>
  </si>
  <si>
    <t>L_ПКУ0002</t>
  </si>
  <si>
    <t>Приобретение и установка пункта коммерческого учета (ИПУЭ РиМ) Энгельсские МЭС</t>
  </si>
  <si>
    <t>L_ПКУ0003</t>
  </si>
  <si>
    <t>Дизельный генератор  номинальной мощностью 100 кВт Управление</t>
  </si>
  <si>
    <t>L_ДГ0002</t>
  </si>
  <si>
    <t>Акустический поисковый прибор Трассофон  Балашовские МЭС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</si>
  <si>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</si>
  <si>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</si>
  <si>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</si>
  <si>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МЭС</t>
  </si>
  <si>
    <t>L_ПРИБ0003</t>
  </si>
  <si>
    <t>Кабеледефектоискатель "Атлет ТЭК-227АН" Аткарские ГЭС</t>
  </si>
  <si>
    <t>L_ПРИБ0004</t>
  </si>
  <si>
    <t>Приобретение вольтамперфазометра Парма Аткарсие ГЭС</t>
  </si>
  <si>
    <t>L_ПРИБ0007</t>
  </si>
  <si>
    <t>ПСС 131. 18Э на шасси ГАЗ-С42R33 (Next) )7-местная кабина Балашовские МЭС</t>
  </si>
  <si>
    <t>L_ТЕХ0001</t>
  </si>
  <si>
    <t>КС 35714-3 на базе Камаз Балашовские МЭС</t>
  </si>
  <si>
    <t>L_ТЕХ0002</t>
  </si>
  <si>
    <t xml:space="preserve">Мини погрузчик Sunward SWL2820 Предприяте Энергоремонт
</t>
  </si>
  <si>
    <t>L_ТЕХ0005</t>
  </si>
  <si>
    <t>Действующие обязательства по договорам финансовой аренды (лизинга) Управление</t>
  </si>
  <si>
    <t>L_АРЕ0001</t>
  </si>
  <si>
    <t>Форма 18. Отчет о фактических значениях количественных показателей по инвестиционным проектам инвестиционной программы за III квартал 2022 года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</si>
  <si>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</si>
  <si>
    <t>1.2.1.1.28</t>
  </si>
  <si>
    <t>Телемеханика П-39, ТП-41, РП "Жасминный" СЭП</t>
  </si>
  <si>
    <t>М_ВВ0076</t>
  </si>
  <si>
    <t>Изготовление и установка пункта коммерческого учета (ПКУ) в Аткарские ГЭС</t>
  </si>
  <si>
    <t>ГАЗ-231073 Ершовские МЭС</t>
  </si>
  <si>
    <t>M_ТЕХ0033</t>
  </si>
  <si>
    <t>ГАЗ-231073 Энгельсские МЭС</t>
  </si>
  <si>
    <t>M_ТЕХ0034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</si>
</sst>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vertAlign val="sub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name val="Calibri"/>
      <family val="2"/>
      <scheme val="minor"/>
    </font>
    <font>
      <sz val="2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7" fillId="0" borderId="0"/>
    <xf numFmtId="0" fontId="17" fillId="0" borderId="0"/>
    <xf numFmtId="0" fontId="16" fillId="0" borderId="0"/>
  </cellStyleXfs>
  <cellXfs count="50">
    <xf numFmtId="0" fontId="0" fillId="0" borderId="0" xfId="0"/>
    <xf numFmtId="0" fontId="11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9" fillId="2" borderId="0" xfId="0" applyFont="1" applyFill="1"/>
    <xf numFmtId="0" fontId="7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/>
    <xf numFmtId="0" fontId="3" fillId="2" borderId="0" xfId="0" applyFont="1" applyFill="1" applyAlignment="1">
      <alignment horizontal="left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49" fontId="18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164" fontId="14" fillId="2" borderId="1" xfId="5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14" fillId="2" borderId="1" xfId="4" applyFont="1" applyFill="1" applyBorder="1" applyAlignment="1">
      <alignment horizontal="left" vertical="center" wrapText="1"/>
    </xf>
    <xf numFmtId="0" fontId="14" fillId="2" borderId="2" xfId="4" applyFont="1" applyFill="1" applyBorder="1" applyAlignment="1">
      <alignment horizontal="left" vertical="center" wrapText="1"/>
    </xf>
    <xf numFmtId="0" fontId="14" fillId="2" borderId="7" xfId="3" applyFont="1" applyFill="1" applyBorder="1" applyAlignment="1">
      <alignment horizontal="left" vertical="center" wrapText="1"/>
    </xf>
    <xf numFmtId="0" fontId="14" fillId="2" borderId="7" xfId="3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3" xfId="3" xr:uid="{9358E129-5C79-477C-A41E-ABD1AA0FB7BB}"/>
    <cellStyle name="Обычный 3 3 2" xfId="5" xr:uid="{47327A55-DF42-4C24-A21A-D8040592BCE2}"/>
    <cellStyle name="Обычный 4" xfId="4" xr:uid="{BABC701E-7F2E-4069-883E-EF95BEF772E7}"/>
    <cellStyle name="Обычный 6" xfId="1" xr:uid="{00000000-0005-0000-0000-000001000000}"/>
    <cellStyle name="Обычный 7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25"/>
  <sheetViews>
    <sheetView tabSelected="1" view="pageBreakPreview" zoomScale="70" zoomScaleNormal="60" zoomScaleSheetLayoutView="70" workbookViewId="0">
      <selection activeCell="D14" sqref="D14:U14"/>
    </sheetView>
  </sheetViews>
  <sheetFormatPr defaultColWidth="9.140625" defaultRowHeight="15" x14ac:dyDescent="0.25"/>
  <cols>
    <col min="1" max="1" width="19.140625" style="20" customWidth="1"/>
    <col min="2" max="2" width="36.28515625" style="18" customWidth="1"/>
    <col min="3" max="3" width="17" style="8" customWidth="1"/>
    <col min="4" max="51" width="11.7109375" style="8" customWidth="1"/>
    <col min="52" max="16384" width="9.140625" style="8"/>
  </cols>
  <sheetData>
    <row r="1" spans="1:51" ht="23.2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44" t="s">
        <v>158</v>
      </c>
      <c r="AW1" s="44"/>
      <c r="AX1" s="44"/>
      <c r="AY1" s="44"/>
    </row>
    <row r="2" spans="1:51" ht="30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44" t="s">
        <v>159</v>
      </c>
      <c r="AW2" s="44"/>
      <c r="AX2" s="44"/>
      <c r="AY2" s="44"/>
    </row>
    <row r="3" spans="1:51" ht="23.2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44" t="s">
        <v>160</v>
      </c>
      <c r="AW3" s="44"/>
      <c r="AX3" s="44"/>
      <c r="AY3" s="44"/>
    </row>
    <row r="4" spans="1:51" ht="23.2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1"/>
      <c r="AW4" s="1"/>
      <c r="AX4" s="1"/>
      <c r="AY4" s="1"/>
    </row>
    <row r="5" spans="1:51" ht="14.2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</row>
    <row r="6" spans="1:51" ht="14.25" customHeight="1" x14ac:dyDescent="0.25">
      <c r="A6" s="45" t="s">
        <v>367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</row>
    <row r="7" spans="1:51" ht="14.2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ht="15" customHeight="1" x14ac:dyDescent="0.25">
      <c r="A8" s="43" t="s">
        <v>161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</row>
    <row r="9" spans="1:51" ht="15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51" ht="15" customHeight="1" x14ac:dyDescent="0.25">
      <c r="A10" s="46" t="s">
        <v>195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ht="15" customHeight="1" x14ac:dyDescent="0.25">
      <c r="A11" s="46" t="s">
        <v>368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</row>
    <row r="12" spans="1:51" ht="1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51" ht="15" customHeight="1" x14ac:dyDescent="0.25">
      <c r="A13" s="47" t="s">
        <v>0</v>
      </c>
      <c r="B13" s="47" t="s">
        <v>1</v>
      </c>
      <c r="C13" s="47" t="s">
        <v>2</v>
      </c>
      <c r="D13" s="39" t="s">
        <v>162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1"/>
    </row>
    <row r="14" spans="1:51" ht="213.75" customHeight="1" x14ac:dyDescent="0.25">
      <c r="A14" s="48"/>
      <c r="B14" s="48"/>
      <c r="C14" s="48"/>
      <c r="D14" s="39" t="s">
        <v>3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1"/>
      <c r="V14" s="39" t="s">
        <v>4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1"/>
      <c r="AH14" s="39" t="s">
        <v>5</v>
      </c>
      <c r="AI14" s="40"/>
      <c r="AJ14" s="40"/>
      <c r="AK14" s="41"/>
      <c r="AL14" s="39" t="s">
        <v>6</v>
      </c>
      <c r="AM14" s="40"/>
      <c r="AN14" s="40"/>
      <c r="AO14" s="41"/>
      <c r="AP14" s="39" t="s">
        <v>7</v>
      </c>
      <c r="AQ14" s="41"/>
      <c r="AR14" s="39" t="s">
        <v>8</v>
      </c>
      <c r="AS14" s="40"/>
      <c r="AT14" s="40"/>
      <c r="AU14" s="41"/>
      <c r="AV14" s="39" t="s">
        <v>9</v>
      </c>
      <c r="AW14" s="40"/>
      <c r="AX14" s="40"/>
      <c r="AY14" s="41"/>
    </row>
    <row r="15" spans="1:51" ht="195" customHeight="1" x14ac:dyDescent="0.25">
      <c r="A15" s="48"/>
      <c r="B15" s="48"/>
      <c r="C15" s="48"/>
      <c r="D15" s="39" t="s">
        <v>88</v>
      </c>
      <c r="E15" s="41"/>
      <c r="F15" s="39" t="s">
        <v>89</v>
      </c>
      <c r="G15" s="41"/>
      <c r="H15" s="39" t="s">
        <v>90</v>
      </c>
      <c r="I15" s="41"/>
      <c r="J15" s="39" t="s">
        <v>91</v>
      </c>
      <c r="K15" s="41"/>
      <c r="L15" s="39" t="s">
        <v>92</v>
      </c>
      <c r="M15" s="41"/>
      <c r="N15" s="39" t="s">
        <v>93</v>
      </c>
      <c r="O15" s="41"/>
      <c r="P15" s="39" t="s">
        <v>94</v>
      </c>
      <c r="Q15" s="41"/>
      <c r="R15" s="39" t="s">
        <v>95</v>
      </c>
      <c r="S15" s="41"/>
      <c r="T15" s="39" t="s">
        <v>96</v>
      </c>
      <c r="U15" s="41"/>
      <c r="V15" s="39" t="s">
        <v>97</v>
      </c>
      <c r="W15" s="41"/>
      <c r="X15" s="39" t="s">
        <v>98</v>
      </c>
      <c r="Y15" s="41"/>
      <c r="Z15" s="39" t="s">
        <v>99</v>
      </c>
      <c r="AA15" s="41"/>
      <c r="AB15" s="39" t="s">
        <v>100</v>
      </c>
      <c r="AC15" s="41"/>
      <c r="AD15" s="39" t="s">
        <v>101</v>
      </c>
      <c r="AE15" s="41"/>
      <c r="AF15" s="39" t="s">
        <v>102</v>
      </c>
      <c r="AG15" s="41"/>
      <c r="AH15" s="39" t="s">
        <v>103</v>
      </c>
      <c r="AI15" s="41"/>
      <c r="AJ15" s="39" t="s">
        <v>104</v>
      </c>
      <c r="AK15" s="41"/>
      <c r="AL15" s="39" t="s">
        <v>105</v>
      </c>
      <c r="AM15" s="41"/>
      <c r="AN15" s="39" t="s">
        <v>106</v>
      </c>
      <c r="AO15" s="41"/>
      <c r="AP15" s="39" t="s">
        <v>10</v>
      </c>
      <c r="AQ15" s="41"/>
      <c r="AR15" s="39" t="s">
        <v>107</v>
      </c>
      <c r="AS15" s="41"/>
      <c r="AT15" s="39" t="s">
        <v>108</v>
      </c>
      <c r="AU15" s="41"/>
      <c r="AV15" s="39" t="s">
        <v>10</v>
      </c>
      <c r="AW15" s="41"/>
      <c r="AX15" s="39"/>
      <c r="AY15" s="41"/>
    </row>
    <row r="16" spans="1:51" ht="28.5" customHeight="1" x14ac:dyDescent="0.25">
      <c r="A16" s="49"/>
      <c r="B16" s="49"/>
      <c r="C16" s="49"/>
      <c r="D16" s="4" t="s">
        <v>11</v>
      </c>
      <c r="E16" s="4" t="s">
        <v>163</v>
      </c>
      <c r="F16" s="4" t="s">
        <v>11</v>
      </c>
      <c r="G16" s="4" t="s">
        <v>163</v>
      </c>
      <c r="H16" s="4" t="s">
        <v>11</v>
      </c>
      <c r="I16" s="4" t="s">
        <v>163</v>
      </c>
      <c r="J16" s="4" t="s">
        <v>11</v>
      </c>
      <c r="K16" s="4" t="s">
        <v>163</v>
      </c>
      <c r="L16" s="4" t="s">
        <v>11</v>
      </c>
      <c r="M16" s="4" t="s">
        <v>163</v>
      </c>
      <c r="N16" s="4" t="s">
        <v>11</v>
      </c>
      <c r="O16" s="4" t="s">
        <v>163</v>
      </c>
      <c r="P16" s="4" t="s">
        <v>11</v>
      </c>
      <c r="Q16" s="4" t="s">
        <v>163</v>
      </c>
      <c r="R16" s="4" t="s">
        <v>11</v>
      </c>
      <c r="S16" s="4" t="s">
        <v>163</v>
      </c>
      <c r="T16" s="4" t="s">
        <v>11</v>
      </c>
      <c r="U16" s="4" t="s">
        <v>163</v>
      </c>
      <c r="V16" s="4" t="s">
        <v>11</v>
      </c>
      <c r="W16" s="4" t="s">
        <v>163</v>
      </c>
      <c r="X16" s="4" t="s">
        <v>11</v>
      </c>
      <c r="Y16" s="4" t="s">
        <v>163</v>
      </c>
      <c r="Z16" s="4" t="s">
        <v>11</v>
      </c>
      <c r="AA16" s="4" t="s">
        <v>163</v>
      </c>
      <c r="AB16" s="4" t="s">
        <v>11</v>
      </c>
      <c r="AC16" s="4" t="s">
        <v>163</v>
      </c>
      <c r="AD16" s="4" t="s">
        <v>11</v>
      </c>
      <c r="AE16" s="4" t="s">
        <v>163</v>
      </c>
      <c r="AF16" s="4" t="s">
        <v>11</v>
      </c>
      <c r="AG16" s="4" t="s">
        <v>163</v>
      </c>
      <c r="AH16" s="4" t="s">
        <v>11</v>
      </c>
      <c r="AI16" s="4" t="s">
        <v>163</v>
      </c>
      <c r="AJ16" s="4" t="s">
        <v>11</v>
      </c>
      <c r="AK16" s="4" t="s">
        <v>163</v>
      </c>
      <c r="AL16" s="4" t="s">
        <v>11</v>
      </c>
      <c r="AM16" s="4" t="s">
        <v>163</v>
      </c>
      <c r="AN16" s="4" t="s">
        <v>11</v>
      </c>
      <c r="AO16" s="4" t="s">
        <v>163</v>
      </c>
      <c r="AP16" s="4" t="s">
        <v>11</v>
      </c>
      <c r="AQ16" s="4" t="s">
        <v>163</v>
      </c>
      <c r="AR16" s="4" t="s">
        <v>11</v>
      </c>
      <c r="AS16" s="4" t="s">
        <v>163</v>
      </c>
      <c r="AT16" s="4" t="s">
        <v>11</v>
      </c>
      <c r="AU16" s="4" t="s">
        <v>163</v>
      </c>
      <c r="AV16" s="4" t="s">
        <v>11</v>
      </c>
      <c r="AW16" s="4" t="s">
        <v>163</v>
      </c>
      <c r="AX16" s="4" t="s">
        <v>11</v>
      </c>
      <c r="AY16" s="4" t="s">
        <v>163</v>
      </c>
    </row>
    <row r="17" spans="1:51" s="17" customFormat="1" x14ac:dyDescent="0.25">
      <c r="A17" s="5">
        <v>1</v>
      </c>
      <c r="B17" s="16">
        <v>2</v>
      </c>
      <c r="C17" s="5">
        <v>3</v>
      </c>
      <c r="D17" s="5" t="s">
        <v>12</v>
      </c>
      <c r="E17" s="5" t="s">
        <v>13</v>
      </c>
      <c r="F17" s="5" t="s">
        <v>14</v>
      </c>
      <c r="G17" s="5" t="s">
        <v>15</v>
      </c>
      <c r="H17" s="5" t="s">
        <v>16</v>
      </c>
      <c r="I17" s="5" t="s">
        <v>17</v>
      </c>
      <c r="J17" s="5" t="s">
        <v>67</v>
      </c>
      <c r="K17" s="5" t="s">
        <v>68</v>
      </c>
      <c r="L17" s="5" t="s">
        <v>69</v>
      </c>
      <c r="M17" s="5" t="s">
        <v>70</v>
      </c>
      <c r="N17" s="5" t="s">
        <v>71</v>
      </c>
      <c r="O17" s="5" t="s">
        <v>72</v>
      </c>
      <c r="P17" s="5" t="s">
        <v>73</v>
      </c>
      <c r="Q17" s="5" t="s">
        <v>74</v>
      </c>
      <c r="R17" s="5" t="s">
        <v>75</v>
      </c>
      <c r="S17" s="5" t="s">
        <v>76</v>
      </c>
      <c r="T17" s="5" t="s">
        <v>77</v>
      </c>
      <c r="U17" s="5" t="s">
        <v>78</v>
      </c>
      <c r="V17" s="5" t="s">
        <v>18</v>
      </c>
      <c r="W17" s="5" t="s">
        <v>19</v>
      </c>
      <c r="X17" s="5" t="s">
        <v>20</v>
      </c>
      <c r="Y17" s="5" t="s">
        <v>21</v>
      </c>
      <c r="Z17" s="5" t="s">
        <v>22</v>
      </c>
      <c r="AA17" s="5" t="s">
        <v>23</v>
      </c>
      <c r="AB17" s="5" t="s">
        <v>79</v>
      </c>
      <c r="AC17" s="5" t="s">
        <v>80</v>
      </c>
      <c r="AD17" s="5" t="s">
        <v>81</v>
      </c>
      <c r="AE17" s="5" t="s">
        <v>82</v>
      </c>
      <c r="AF17" s="5" t="s">
        <v>83</v>
      </c>
      <c r="AG17" s="5" t="s">
        <v>84</v>
      </c>
      <c r="AH17" s="5" t="s">
        <v>24</v>
      </c>
      <c r="AI17" s="5" t="s">
        <v>25</v>
      </c>
      <c r="AJ17" s="5" t="s">
        <v>26</v>
      </c>
      <c r="AK17" s="5" t="s">
        <v>27</v>
      </c>
      <c r="AL17" s="5" t="s">
        <v>28</v>
      </c>
      <c r="AM17" s="5" t="s">
        <v>29</v>
      </c>
      <c r="AN17" s="5" t="s">
        <v>30</v>
      </c>
      <c r="AO17" s="5" t="s">
        <v>31</v>
      </c>
      <c r="AP17" s="5" t="s">
        <v>32</v>
      </c>
      <c r="AQ17" s="5" t="s">
        <v>33</v>
      </c>
      <c r="AR17" s="5" t="s">
        <v>34</v>
      </c>
      <c r="AS17" s="5" t="s">
        <v>35</v>
      </c>
      <c r="AT17" s="5" t="s">
        <v>36</v>
      </c>
      <c r="AU17" s="5" t="s">
        <v>37</v>
      </c>
      <c r="AV17" s="5" t="s">
        <v>38</v>
      </c>
      <c r="AW17" s="5" t="s">
        <v>39</v>
      </c>
      <c r="AX17" s="5" t="s">
        <v>40</v>
      </c>
      <c r="AY17" s="5" t="s">
        <v>41</v>
      </c>
    </row>
    <row r="18" spans="1:51" s="14" customFormat="1" ht="28.5" x14ac:dyDescent="0.25">
      <c r="A18" s="9">
        <v>0</v>
      </c>
      <c r="B18" s="10" t="s">
        <v>42</v>
      </c>
      <c r="C18" s="11" t="s">
        <v>85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f>V19+V20</f>
        <v>3.4</v>
      </c>
      <c r="W18" s="19">
        <f t="shared" ref="W18:AY18" si="0">W19+W20</f>
        <v>3.4</v>
      </c>
      <c r="X18" s="19">
        <f t="shared" si="0"/>
        <v>55.051000000000016</v>
      </c>
      <c r="Y18" s="19">
        <f t="shared" si="0"/>
        <v>55.051000000000016</v>
      </c>
      <c r="Z18" s="19">
        <f t="shared" si="0"/>
        <v>7.7839999999999998</v>
      </c>
      <c r="AA18" s="19">
        <f t="shared" si="0"/>
        <v>4.984</v>
      </c>
      <c r="AB18" s="19">
        <f t="shared" si="0"/>
        <v>71</v>
      </c>
      <c r="AC18" s="19">
        <f t="shared" si="0"/>
        <v>71</v>
      </c>
      <c r="AD18" s="19">
        <f t="shared" si="0"/>
        <v>62</v>
      </c>
      <c r="AE18" s="19">
        <f t="shared" si="0"/>
        <v>62</v>
      </c>
      <c r="AF18" s="19">
        <f t="shared" si="0"/>
        <v>0</v>
      </c>
      <c r="AG18" s="19">
        <f t="shared" si="0"/>
        <v>0</v>
      </c>
      <c r="AH18" s="19">
        <f t="shared" si="0"/>
        <v>0</v>
      </c>
      <c r="AI18" s="19">
        <f t="shared" si="0"/>
        <v>0</v>
      </c>
      <c r="AJ18" s="19">
        <f t="shared" si="0"/>
        <v>0</v>
      </c>
      <c r="AK18" s="19">
        <f t="shared" si="0"/>
        <v>0</v>
      </c>
      <c r="AL18" s="19">
        <f t="shared" si="0"/>
        <v>0</v>
      </c>
      <c r="AM18" s="19">
        <f t="shared" si="0"/>
        <v>0</v>
      </c>
      <c r="AN18" s="19">
        <f t="shared" si="0"/>
        <v>0</v>
      </c>
      <c r="AO18" s="19">
        <f t="shared" si="0"/>
        <v>0</v>
      </c>
      <c r="AP18" s="19">
        <f t="shared" si="0"/>
        <v>0</v>
      </c>
      <c r="AQ18" s="19">
        <f t="shared" si="0"/>
        <v>0</v>
      </c>
      <c r="AR18" s="19">
        <f t="shared" si="0"/>
        <v>1.2030000000000001</v>
      </c>
      <c r="AS18" s="19">
        <f t="shared" si="0"/>
        <v>1.0510000000000002</v>
      </c>
      <c r="AT18" s="19">
        <f t="shared" si="0"/>
        <v>33.991</v>
      </c>
      <c r="AU18" s="19">
        <f t="shared" si="0"/>
        <v>5.5919999999999996</v>
      </c>
      <c r="AV18" s="19">
        <f t="shared" si="0"/>
        <v>0</v>
      </c>
      <c r="AW18" s="19">
        <f t="shared" si="0"/>
        <v>0</v>
      </c>
      <c r="AX18" s="19">
        <f t="shared" si="0"/>
        <v>0</v>
      </c>
      <c r="AY18" s="19">
        <f t="shared" si="0"/>
        <v>0</v>
      </c>
    </row>
    <row r="19" spans="1:51" s="14" customFormat="1" ht="32.25" customHeight="1" x14ac:dyDescent="0.25">
      <c r="A19" s="9" t="s">
        <v>43</v>
      </c>
      <c r="B19" s="10" t="s">
        <v>86</v>
      </c>
      <c r="C19" s="11" t="s">
        <v>85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f>V21</f>
        <v>3.4</v>
      </c>
      <c r="W19" s="19">
        <f t="shared" ref="W19:AY19" si="1">W21</f>
        <v>3.4</v>
      </c>
      <c r="X19" s="19">
        <f t="shared" si="1"/>
        <v>55.051000000000016</v>
      </c>
      <c r="Y19" s="19">
        <f t="shared" si="1"/>
        <v>55.051000000000016</v>
      </c>
      <c r="Z19" s="19">
        <f t="shared" si="1"/>
        <v>7.7839999999999998</v>
      </c>
      <c r="AA19" s="19">
        <f t="shared" si="1"/>
        <v>4.984</v>
      </c>
      <c r="AB19" s="19">
        <f t="shared" si="1"/>
        <v>71</v>
      </c>
      <c r="AC19" s="19">
        <f t="shared" si="1"/>
        <v>71</v>
      </c>
      <c r="AD19" s="19">
        <f t="shared" si="1"/>
        <v>62</v>
      </c>
      <c r="AE19" s="19">
        <f t="shared" si="1"/>
        <v>62</v>
      </c>
      <c r="AF19" s="19">
        <f t="shared" si="1"/>
        <v>0</v>
      </c>
      <c r="AG19" s="19">
        <f t="shared" si="1"/>
        <v>0</v>
      </c>
      <c r="AH19" s="19">
        <f t="shared" si="1"/>
        <v>0</v>
      </c>
      <c r="AI19" s="19">
        <f t="shared" si="1"/>
        <v>0</v>
      </c>
      <c r="AJ19" s="19">
        <f t="shared" si="1"/>
        <v>0</v>
      </c>
      <c r="AK19" s="19">
        <f t="shared" si="1"/>
        <v>0</v>
      </c>
      <c r="AL19" s="19">
        <f t="shared" si="1"/>
        <v>0</v>
      </c>
      <c r="AM19" s="19">
        <f t="shared" si="1"/>
        <v>0</v>
      </c>
      <c r="AN19" s="19">
        <f t="shared" si="1"/>
        <v>0</v>
      </c>
      <c r="AO19" s="19">
        <f t="shared" si="1"/>
        <v>0</v>
      </c>
      <c r="AP19" s="19">
        <f t="shared" si="1"/>
        <v>0</v>
      </c>
      <c r="AQ19" s="19">
        <f t="shared" si="1"/>
        <v>0</v>
      </c>
      <c r="AR19" s="19">
        <f t="shared" si="1"/>
        <v>1.2030000000000001</v>
      </c>
      <c r="AS19" s="19">
        <f t="shared" si="1"/>
        <v>1.0510000000000002</v>
      </c>
      <c r="AT19" s="19">
        <f t="shared" si="1"/>
        <v>0</v>
      </c>
      <c r="AU19" s="19">
        <f t="shared" si="1"/>
        <v>0</v>
      </c>
      <c r="AV19" s="19">
        <f t="shared" si="1"/>
        <v>0</v>
      </c>
      <c r="AW19" s="19">
        <f t="shared" si="1"/>
        <v>0</v>
      </c>
      <c r="AX19" s="19">
        <f t="shared" si="1"/>
        <v>0</v>
      </c>
      <c r="AY19" s="19">
        <f t="shared" si="1"/>
        <v>0</v>
      </c>
    </row>
    <row r="20" spans="1:51" s="14" customFormat="1" ht="28.5" x14ac:dyDescent="0.25">
      <c r="A20" s="9" t="s">
        <v>44</v>
      </c>
      <c r="B20" s="10" t="s">
        <v>45</v>
      </c>
      <c r="C20" s="11" t="s">
        <v>85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f>V105</f>
        <v>0</v>
      </c>
      <c r="W20" s="19">
        <f t="shared" ref="W20:AY20" si="2">W105</f>
        <v>0</v>
      </c>
      <c r="X20" s="19">
        <f t="shared" si="2"/>
        <v>0</v>
      </c>
      <c r="Y20" s="19">
        <f t="shared" si="2"/>
        <v>0</v>
      </c>
      <c r="Z20" s="19">
        <f t="shared" si="2"/>
        <v>0</v>
      </c>
      <c r="AA20" s="19">
        <f t="shared" si="2"/>
        <v>0</v>
      </c>
      <c r="AB20" s="19">
        <f t="shared" si="2"/>
        <v>0</v>
      </c>
      <c r="AC20" s="19">
        <f t="shared" si="2"/>
        <v>0</v>
      </c>
      <c r="AD20" s="19">
        <f t="shared" si="2"/>
        <v>0</v>
      </c>
      <c r="AE20" s="19">
        <f t="shared" si="2"/>
        <v>0</v>
      </c>
      <c r="AF20" s="19">
        <f t="shared" si="2"/>
        <v>0</v>
      </c>
      <c r="AG20" s="19">
        <f t="shared" si="2"/>
        <v>0</v>
      </c>
      <c r="AH20" s="19">
        <f t="shared" si="2"/>
        <v>0</v>
      </c>
      <c r="AI20" s="19">
        <f t="shared" si="2"/>
        <v>0</v>
      </c>
      <c r="AJ20" s="19">
        <f t="shared" si="2"/>
        <v>0</v>
      </c>
      <c r="AK20" s="19">
        <f t="shared" si="2"/>
        <v>0</v>
      </c>
      <c r="AL20" s="19">
        <f t="shared" si="2"/>
        <v>0</v>
      </c>
      <c r="AM20" s="19">
        <f t="shared" si="2"/>
        <v>0</v>
      </c>
      <c r="AN20" s="19">
        <f t="shared" si="2"/>
        <v>0</v>
      </c>
      <c r="AO20" s="19">
        <f t="shared" si="2"/>
        <v>0</v>
      </c>
      <c r="AP20" s="19">
        <f t="shared" si="2"/>
        <v>0</v>
      </c>
      <c r="AQ20" s="19">
        <f t="shared" si="2"/>
        <v>0</v>
      </c>
      <c r="AR20" s="19">
        <f t="shared" si="2"/>
        <v>0</v>
      </c>
      <c r="AS20" s="19">
        <f t="shared" si="2"/>
        <v>0</v>
      </c>
      <c r="AT20" s="19">
        <f t="shared" si="2"/>
        <v>33.991</v>
      </c>
      <c r="AU20" s="19">
        <f t="shared" si="2"/>
        <v>5.5919999999999996</v>
      </c>
      <c r="AV20" s="19">
        <f t="shared" si="2"/>
        <v>0</v>
      </c>
      <c r="AW20" s="19">
        <f t="shared" si="2"/>
        <v>0</v>
      </c>
      <c r="AX20" s="19">
        <f t="shared" si="2"/>
        <v>0</v>
      </c>
      <c r="AY20" s="19">
        <f t="shared" si="2"/>
        <v>0</v>
      </c>
    </row>
    <row r="21" spans="1:51" s="14" customFormat="1" ht="42.75" x14ac:dyDescent="0.25">
      <c r="A21" s="9" t="s">
        <v>60</v>
      </c>
      <c r="B21" s="10" t="s">
        <v>46</v>
      </c>
      <c r="C21" s="11" t="s">
        <v>85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f>V22+V64+V99</f>
        <v>3.4</v>
      </c>
      <c r="W21" s="6">
        <f>W22+W64+W99</f>
        <v>3.4</v>
      </c>
      <c r="X21" s="6">
        <f>X22+X64+X99</f>
        <v>55.051000000000016</v>
      </c>
      <c r="Y21" s="6">
        <f>Y22+Y64+Y99</f>
        <v>55.051000000000016</v>
      </c>
      <c r="Z21" s="6">
        <f>Z22+Z64+Z99</f>
        <v>7.7839999999999998</v>
      </c>
      <c r="AA21" s="6">
        <f>AA22+AA64+AA99</f>
        <v>4.984</v>
      </c>
      <c r="AB21" s="6">
        <f>AB22+AB64+AB99</f>
        <v>71</v>
      </c>
      <c r="AC21" s="6">
        <f>AC22+AC64+AC99</f>
        <v>71</v>
      </c>
      <c r="AD21" s="6">
        <f>AD22+AD64+AD99</f>
        <v>62</v>
      </c>
      <c r="AE21" s="6">
        <f>AE22+AE64+AE99</f>
        <v>62</v>
      </c>
      <c r="AF21" s="6">
        <f>AF22+AF64+AF99</f>
        <v>0</v>
      </c>
      <c r="AG21" s="6">
        <f>AG22+AG64+AG99</f>
        <v>0</v>
      </c>
      <c r="AH21" s="6">
        <f>AH22+AH64+AH99</f>
        <v>0</v>
      </c>
      <c r="AI21" s="6">
        <f>AI22+AI64+AI99</f>
        <v>0</v>
      </c>
      <c r="AJ21" s="6">
        <f>AJ22+AJ64+AJ99</f>
        <v>0</v>
      </c>
      <c r="AK21" s="6">
        <f>AK22+AK64+AK99</f>
        <v>0</v>
      </c>
      <c r="AL21" s="6">
        <f>AL22+AL64+AL99</f>
        <v>0</v>
      </c>
      <c r="AM21" s="6">
        <f>AM22+AM64+AM99</f>
        <v>0</v>
      </c>
      <c r="AN21" s="6">
        <f>AN22+AN64+AN99</f>
        <v>0</v>
      </c>
      <c r="AO21" s="6">
        <f>AO22+AO64+AO99</f>
        <v>0</v>
      </c>
      <c r="AP21" s="6">
        <f>AP22+AP64+AP99</f>
        <v>0</v>
      </c>
      <c r="AQ21" s="6">
        <f>AQ22+AQ64+AQ99</f>
        <v>0</v>
      </c>
      <c r="AR21" s="6">
        <f>AR22+AR64+AR99</f>
        <v>1.2030000000000001</v>
      </c>
      <c r="AS21" s="6">
        <f>AS22+AS64+AS99</f>
        <v>1.0510000000000002</v>
      </c>
      <c r="AT21" s="6">
        <f>AT22+AT64+AT99</f>
        <v>0</v>
      </c>
      <c r="AU21" s="6">
        <f>AU22+AU64+AU99</f>
        <v>0</v>
      </c>
      <c r="AV21" s="6">
        <f>AV22+AV64+AV99</f>
        <v>0</v>
      </c>
      <c r="AW21" s="6">
        <f>AW22+AW64+AW99</f>
        <v>0</v>
      </c>
      <c r="AX21" s="6">
        <f>AX22+AX64+AX99</f>
        <v>0</v>
      </c>
      <c r="AY21" s="6">
        <f>AY22+AY64+AY99</f>
        <v>0</v>
      </c>
    </row>
    <row r="22" spans="1:51" s="14" customFormat="1" ht="71.25" x14ac:dyDescent="0.25">
      <c r="A22" s="9" t="s">
        <v>61</v>
      </c>
      <c r="B22" s="10" t="s">
        <v>47</v>
      </c>
      <c r="C22" s="11" t="s">
        <v>85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f t="shared" ref="V22:AY22" si="3">V23+V52</f>
        <v>3.4</v>
      </c>
      <c r="W22" s="6">
        <f t="shared" si="3"/>
        <v>3.4</v>
      </c>
      <c r="X22" s="6">
        <f t="shared" si="3"/>
        <v>0</v>
      </c>
      <c r="Y22" s="6">
        <f t="shared" si="3"/>
        <v>0</v>
      </c>
      <c r="Z22" s="6">
        <f t="shared" si="3"/>
        <v>0</v>
      </c>
      <c r="AA22" s="6">
        <f t="shared" si="3"/>
        <v>0</v>
      </c>
      <c r="AB22" s="6">
        <f t="shared" si="3"/>
        <v>71</v>
      </c>
      <c r="AC22" s="6">
        <f t="shared" si="3"/>
        <v>71</v>
      </c>
      <c r="AD22" s="6">
        <f t="shared" si="3"/>
        <v>62</v>
      </c>
      <c r="AE22" s="6">
        <f t="shared" si="3"/>
        <v>62</v>
      </c>
      <c r="AF22" s="6">
        <f t="shared" si="3"/>
        <v>0</v>
      </c>
      <c r="AG22" s="6">
        <f t="shared" si="3"/>
        <v>0</v>
      </c>
      <c r="AH22" s="6">
        <f t="shared" si="3"/>
        <v>0</v>
      </c>
      <c r="AI22" s="6">
        <f t="shared" si="3"/>
        <v>0</v>
      </c>
      <c r="AJ22" s="6">
        <f t="shared" si="3"/>
        <v>0</v>
      </c>
      <c r="AK22" s="6">
        <f t="shared" si="3"/>
        <v>0</v>
      </c>
      <c r="AL22" s="6">
        <f t="shared" si="3"/>
        <v>0</v>
      </c>
      <c r="AM22" s="6">
        <f t="shared" si="3"/>
        <v>0</v>
      </c>
      <c r="AN22" s="6">
        <f t="shared" si="3"/>
        <v>0</v>
      </c>
      <c r="AO22" s="6">
        <f t="shared" si="3"/>
        <v>0</v>
      </c>
      <c r="AP22" s="6">
        <f t="shared" si="3"/>
        <v>0</v>
      </c>
      <c r="AQ22" s="6">
        <f t="shared" si="3"/>
        <v>0</v>
      </c>
      <c r="AR22" s="6">
        <f t="shared" si="3"/>
        <v>0</v>
      </c>
      <c r="AS22" s="6">
        <f t="shared" si="3"/>
        <v>0</v>
      </c>
      <c r="AT22" s="6">
        <f t="shared" si="3"/>
        <v>0</v>
      </c>
      <c r="AU22" s="6">
        <f t="shared" si="3"/>
        <v>0</v>
      </c>
      <c r="AV22" s="6">
        <f t="shared" si="3"/>
        <v>0</v>
      </c>
      <c r="AW22" s="6">
        <f t="shared" si="3"/>
        <v>0</v>
      </c>
      <c r="AX22" s="6">
        <f t="shared" si="3"/>
        <v>0</v>
      </c>
      <c r="AY22" s="6">
        <f t="shared" si="3"/>
        <v>0</v>
      </c>
    </row>
    <row r="23" spans="1:51" s="14" customFormat="1" ht="66" customHeight="1" x14ac:dyDescent="0.25">
      <c r="A23" s="9" t="s">
        <v>48</v>
      </c>
      <c r="B23" s="10" t="s">
        <v>63</v>
      </c>
      <c r="C23" s="11" t="s">
        <v>85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f t="shared" ref="V23:AY23" si="4">SUM(V24:V50)</f>
        <v>0</v>
      </c>
      <c r="W23" s="6">
        <f t="shared" si="4"/>
        <v>0</v>
      </c>
      <c r="X23" s="6">
        <f t="shared" si="4"/>
        <v>0</v>
      </c>
      <c r="Y23" s="6">
        <f t="shared" si="4"/>
        <v>0</v>
      </c>
      <c r="Z23" s="6">
        <f t="shared" si="4"/>
        <v>0</v>
      </c>
      <c r="AA23" s="6">
        <f t="shared" si="4"/>
        <v>0</v>
      </c>
      <c r="AB23" s="6">
        <f t="shared" si="4"/>
        <v>71</v>
      </c>
      <c r="AC23" s="6">
        <f t="shared" si="4"/>
        <v>71</v>
      </c>
      <c r="AD23" s="6">
        <f>SUM(AD24:AD51)</f>
        <v>62</v>
      </c>
      <c r="AE23" s="6">
        <f>SUM(AE24:AE51)</f>
        <v>62</v>
      </c>
      <c r="AF23" s="6">
        <f t="shared" si="4"/>
        <v>0</v>
      </c>
      <c r="AG23" s="6">
        <f t="shared" si="4"/>
        <v>0</v>
      </c>
      <c r="AH23" s="6">
        <f t="shared" si="4"/>
        <v>0</v>
      </c>
      <c r="AI23" s="6">
        <f t="shared" si="4"/>
        <v>0</v>
      </c>
      <c r="AJ23" s="6">
        <f t="shared" si="4"/>
        <v>0</v>
      </c>
      <c r="AK23" s="6">
        <f t="shared" si="4"/>
        <v>0</v>
      </c>
      <c r="AL23" s="6">
        <f t="shared" si="4"/>
        <v>0</v>
      </c>
      <c r="AM23" s="6">
        <f t="shared" si="4"/>
        <v>0</v>
      </c>
      <c r="AN23" s="6">
        <f t="shared" si="4"/>
        <v>0</v>
      </c>
      <c r="AO23" s="6">
        <f t="shared" si="4"/>
        <v>0</v>
      </c>
      <c r="AP23" s="6">
        <f t="shared" si="4"/>
        <v>0</v>
      </c>
      <c r="AQ23" s="6">
        <f t="shared" si="4"/>
        <v>0</v>
      </c>
      <c r="AR23" s="6">
        <f t="shared" si="4"/>
        <v>0</v>
      </c>
      <c r="AS23" s="6">
        <f t="shared" si="4"/>
        <v>0</v>
      </c>
      <c r="AT23" s="6">
        <f t="shared" si="4"/>
        <v>0</v>
      </c>
      <c r="AU23" s="6">
        <f t="shared" si="4"/>
        <v>0</v>
      </c>
      <c r="AV23" s="6">
        <f t="shared" si="4"/>
        <v>0</v>
      </c>
      <c r="AW23" s="6">
        <f t="shared" si="4"/>
        <v>0</v>
      </c>
      <c r="AX23" s="6">
        <f t="shared" si="4"/>
        <v>0</v>
      </c>
      <c r="AY23" s="6">
        <f t="shared" si="4"/>
        <v>0</v>
      </c>
    </row>
    <row r="24" spans="1:51" s="15" customFormat="1" ht="56.25" x14ac:dyDescent="0.25">
      <c r="A24" s="21" t="s">
        <v>164</v>
      </c>
      <c r="B24" s="22" t="s">
        <v>196</v>
      </c>
      <c r="C24" s="23" t="s">
        <v>197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>
        <v>4</v>
      </c>
      <c r="AC24" s="7">
        <f>AB24</f>
        <v>4</v>
      </c>
      <c r="AD24" s="7">
        <v>1</v>
      </c>
      <c r="AE24" s="7">
        <f>AD24</f>
        <v>1</v>
      </c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s="15" customFormat="1" ht="75" x14ac:dyDescent="0.25">
      <c r="A25" s="21" t="s">
        <v>165</v>
      </c>
      <c r="B25" s="22" t="s">
        <v>198</v>
      </c>
      <c r="C25" s="23" t="s">
        <v>199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>
        <v>13</v>
      </c>
      <c r="AC25" s="7">
        <f>AB25</f>
        <v>13</v>
      </c>
      <c r="AD25" s="7">
        <v>3</v>
      </c>
      <c r="AE25" s="7">
        <f>AD25</f>
        <v>3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s="15" customFormat="1" ht="75" x14ac:dyDescent="0.25">
      <c r="A26" s="21" t="s">
        <v>166</v>
      </c>
      <c r="B26" s="24" t="s">
        <v>200</v>
      </c>
      <c r="C26" s="23" t="s">
        <v>201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>
        <v>9</v>
      </c>
      <c r="AC26" s="7">
        <v>9</v>
      </c>
      <c r="AD26" s="7">
        <v>3</v>
      </c>
      <c r="AE26" s="7">
        <v>3</v>
      </c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s="15" customFormat="1" ht="56.25" x14ac:dyDescent="0.25">
      <c r="A27" s="21" t="s">
        <v>167</v>
      </c>
      <c r="B27" s="22" t="s">
        <v>202</v>
      </c>
      <c r="C27" s="23" t="s">
        <v>203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>
        <v>8</v>
      </c>
      <c r="AC27" s="7">
        <f>AB27</f>
        <v>8</v>
      </c>
      <c r="AD27" s="7">
        <v>2</v>
      </c>
      <c r="AE27" s="7">
        <f>AD27</f>
        <v>2</v>
      </c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s="15" customFormat="1" ht="93.75" x14ac:dyDescent="0.25">
      <c r="A28" s="21" t="s">
        <v>168</v>
      </c>
      <c r="B28" s="25" t="s">
        <v>204</v>
      </c>
      <c r="C28" s="23" t="s">
        <v>205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>
        <v>9</v>
      </c>
      <c r="AC28" s="7">
        <v>9</v>
      </c>
      <c r="AD28" s="7">
        <v>5</v>
      </c>
      <c r="AE28" s="7">
        <v>5</v>
      </c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s="15" customFormat="1" ht="75" x14ac:dyDescent="0.25">
      <c r="A29" s="21" t="s">
        <v>169</v>
      </c>
      <c r="B29" s="22" t="s">
        <v>206</v>
      </c>
      <c r="C29" s="23" t="s">
        <v>207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>
        <v>4</v>
      </c>
      <c r="AC29" s="7">
        <v>4</v>
      </c>
      <c r="AD29" s="7">
        <v>1</v>
      </c>
      <c r="AE29" s="7">
        <v>1</v>
      </c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s="15" customFormat="1" ht="56.25" x14ac:dyDescent="0.25">
      <c r="A30" s="21" t="s">
        <v>170</v>
      </c>
      <c r="B30" s="22" t="s">
        <v>208</v>
      </c>
      <c r="C30" s="23" t="s">
        <v>209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>
        <v>4</v>
      </c>
      <c r="AC30" s="7">
        <v>4</v>
      </c>
      <c r="AD30" s="7">
        <v>1</v>
      </c>
      <c r="AE30" s="7">
        <v>1</v>
      </c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s="15" customFormat="1" ht="56.25" x14ac:dyDescent="0.25">
      <c r="A31" s="21" t="s">
        <v>87</v>
      </c>
      <c r="B31" s="22" t="s">
        <v>210</v>
      </c>
      <c r="C31" s="23" t="s">
        <v>211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>
        <v>4</v>
      </c>
      <c r="AC31" s="7">
        <v>4</v>
      </c>
      <c r="AD31" s="7">
        <v>1</v>
      </c>
      <c r="AE31" s="7">
        <v>1</v>
      </c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s="15" customFormat="1" ht="75" x14ac:dyDescent="0.25">
      <c r="A32" s="21" t="s">
        <v>110</v>
      </c>
      <c r="B32" s="22" t="s">
        <v>212</v>
      </c>
      <c r="C32" s="23" t="s">
        <v>213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>
        <v>4</v>
      </c>
      <c r="AC32" s="7">
        <v>4</v>
      </c>
      <c r="AD32" s="7">
        <v>1</v>
      </c>
      <c r="AE32" s="7">
        <v>1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1:51" s="15" customFormat="1" ht="37.5" x14ac:dyDescent="0.25">
      <c r="A33" s="21" t="s">
        <v>111</v>
      </c>
      <c r="B33" s="22" t="s">
        <v>214</v>
      </c>
      <c r="C33" s="23" t="s">
        <v>215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>
        <v>4</v>
      </c>
      <c r="AC33" s="7">
        <f>AB33</f>
        <v>4</v>
      </c>
      <c r="AD33" s="7">
        <v>1</v>
      </c>
      <c r="AE33" s="7">
        <f>AD33</f>
        <v>1</v>
      </c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  <row r="34" spans="1:51" s="15" customFormat="1" ht="56.25" x14ac:dyDescent="0.25">
      <c r="A34" s="21" t="s">
        <v>112</v>
      </c>
      <c r="B34" s="22" t="s">
        <v>216</v>
      </c>
      <c r="C34" s="23" t="s">
        <v>217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>
        <v>4</v>
      </c>
      <c r="AC34" s="7">
        <v>4</v>
      </c>
      <c r="AD34" s="7">
        <v>1</v>
      </c>
      <c r="AE34" s="7">
        <v>1</v>
      </c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</row>
    <row r="35" spans="1:51" s="15" customFormat="1" ht="75" x14ac:dyDescent="0.25">
      <c r="A35" s="21" t="s">
        <v>113</v>
      </c>
      <c r="B35" s="26" t="s">
        <v>218</v>
      </c>
      <c r="C35" s="23" t="s">
        <v>219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>
        <v>4</v>
      </c>
      <c r="AC35" s="7">
        <f>AB35</f>
        <v>4</v>
      </c>
      <c r="AD35" s="7">
        <v>1</v>
      </c>
      <c r="AE35" s="7">
        <f>AD35</f>
        <v>1</v>
      </c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</row>
    <row r="36" spans="1:51" s="15" customFormat="1" ht="131.25" x14ac:dyDescent="0.25">
      <c r="A36" s="21" t="s">
        <v>114</v>
      </c>
      <c r="B36" s="22" t="s">
        <v>220</v>
      </c>
      <c r="C36" s="23" t="s">
        <v>221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>
        <v>3</v>
      </c>
      <c r="AE36" s="7">
        <v>3</v>
      </c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</row>
    <row r="37" spans="1:51" s="15" customFormat="1" ht="75" x14ac:dyDescent="0.25">
      <c r="A37" s="21" t="s">
        <v>115</v>
      </c>
      <c r="B37" s="22" t="s">
        <v>222</v>
      </c>
      <c r="C37" s="23" t="s">
        <v>223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>
        <v>5</v>
      </c>
      <c r="AE37" s="7">
        <v>5</v>
      </c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</row>
    <row r="38" spans="1:51" s="15" customFormat="1" ht="56.25" x14ac:dyDescent="0.25">
      <c r="A38" s="21" t="s">
        <v>116</v>
      </c>
      <c r="B38" s="22" t="s">
        <v>224</v>
      </c>
      <c r="C38" s="23" t="s">
        <v>225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>
        <v>2</v>
      </c>
      <c r="AE38" s="7">
        <v>2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</row>
    <row r="39" spans="1:51" s="15" customFormat="1" ht="112.5" x14ac:dyDescent="0.25">
      <c r="A39" s="21" t="s">
        <v>117</v>
      </c>
      <c r="B39" s="22" t="s">
        <v>226</v>
      </c>
      <c r="C39" s="23" t="s">
        <v>227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>
        <v>2</v>
      </c>
      <c r="AE39" s="7">
        <v>2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</row>
    <row r="40" spans="1:51" s="15" customFormat="1" ht="37.5" x14ac:dyDescent="0.25">
      <c r="A40" s="21" t="s">
        <v>118</v>
      </c>
      <c r="B40" s="22" t="s">
        <v>228</v>
      </c>
      <c r="C40" s="23" t="s">
        <v>229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>
        <v>2</v>
      </c>
      <c r="AE40" s="7">
        <v>2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</row>
    <row r="41" spans="1:51" s="15" customFormat="1" ht="75" x14ac:dyDescent="0.25">
      <c r="A41" s="21" t="s">
        <v>119</v>
      </c>
      <c r="B41" s="27" t="s">
        <v>230</v>
      </c>
      <c r="C41" s="23" t="s">
        <v>231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>
        <v>3</v>
      </c>
      <c r="AE41" s="7">
        <v>3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</row>
    <row r="42" spans="1:51" s="15" customFormat="1" ht="112.5" x14ac:dyDescent="0.25">
      <c r="A42" s="21" t="s">
        <v>171</v>
      </c>
      <c r="B42" s="22" t="s">
        <v>232</v>
      </c>
      <c r="C42" s="23" t="s">
        <v>233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>
        <v>1</v>
      </c>
      <c r="AE42" s="7">
        <f>AD42</f>
        <v>1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</row>
    <row r="43" spans="1:51" s="15" customFormat="1" ht="93.75" x14ac:dyDescent="0.25">
      <c r="A43" s="21" t="s">
        <v>191</v>
      </c>
      <c r="B43" s="22" t="s">
        <v>234</v>
      </c>
      <c r="C43" s="23" t="s">
        <v>235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>
        <v>1</v>
      </c>
      <c r="AE43" s="7">
        <v>1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</row>
    <row r="44" spans="1:51" s="15" customFormat="1" ht="93.75" x14ac:dyDescent="0.25">
      <c r="A44" s="21" t="s">
        <v>192</v>
      </c>
      <c r="B44" s="24" t="s">
        <v>236</v>
      </c>
      <c r="C44" s="23" t="s">
        <v>237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>
        <v>1</v>
      </c>
      <c r="AE44" s="7">
        <v>1</v>
      </c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</row>
    <row r="45" spans="1:51" s="15" customFormat="1" ht="93.75" x14ac:dyDescent="0.25">
      <c r="A45" s="21" t="s">
        <v>193</v>
      </c>
      <c r="B45" s="22" t="s">
        <v>238</v>
      </c>
      <c r="C45" s="23" t="s">
        <v>239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>
        <v>2</v>
      </c>
      <c r="AE45" s="7">
        <v>2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</row>
    <row r="46" spans="1:51" s="15" customFormat="1" ht="75" x14ac:dyDescent="0.25">
      <c r="A46" s="21" t="s">
        <v>240</v>
      </c>
      <c r="B46" s="22" t="s">
        <v>241</v>
      </c>
      <c r="C46" s="23" t="s">
        <v>242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>
        <v>1</v>
      </c>
      <c r="AE46" s="7">
        <v>1</v>
      </c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</row>
    <row r="47" spans="1:51" s="15" customFormat="1" ht="75" x14ac:dyDescent="0.25">
      <c r="A47" s="21" t="s">
        <v>243</v>
      </c>
      <c r="B47" s="22" t="s">
        <v>244</v>
      </c>
      <c r="C47" s="23" t="s">
        <v>245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>
        <v>6</v>
      </c>
      <c r="AE47" s="7">
        <f t="shared" ref="AE47:AE49" si="5">AD47</f>
        <v>6</v>
      </c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</row>
    <row r="48" spans="1:51" s="15" customFormat="1" ht="56.25" x14ac:dyDescent="0.25">
      <c r="A48" s="21" t="s">
        <v>246</v>
      </c>
      <c r="B48" s="22" t="s">
        <v>247</v>
      </c>
      <c r="C48" s="23" t="s">
        <v>248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>
        <v>3</v>
      </c>
      <c r="AE48" s="7">
        <f t="shared" si="5"/>
        <v>3</v>
      </c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</row>
    <row r="49" spans="1:51" s="15" customFormat="1" ht="75" x14ac:dyDescent="0.25">
      <c r="A49" s="21" t="s">
        <v>249</v>
      </c>
      <c r="B49" s="22" t="s">
        <v>250</v>
      </c>
      <c r="C49" s="23" t="s">
        <v>251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>
        <v>3</v>
      </c>
      <c r="AE49" s="7">
        <f t="shared" si="5"/>
        <v>3</v>
      </c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</row>
    <row r="50" spans="1:51" s="15" customFormat="1" ht="75" x14ac:dyDescent="0.25">
      <c r="A50" s="21" t="s">
        <v>252</v>
      </c>
      <c r="B50" s="27" t="s">
        <v>253</v>
      </c>
      <c r="C50" s="23" t="s">
        <v>254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>
        <v>3</v>
      </c>
      <c r="AE50" s="7">
        <v>3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</row>
    <row r="51" spans="1:51" s="15" customFormat="1" ht="37.5" x14ac:dyDescent="0.25">
      <c r="A51" s="21" t="s">
        <v>369</v>
      </c>
      <c r="B51" s="27" t="s">
        <v>370</v>
      </c>
      <c r="C51" s="23" t="s">
        <v>371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>
        <v>3</v>
      </c>
      <c r="AE51" s="7">
        <v>3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</row>
    <row r="52" spans="1:51" s="12" customFormat="1" ht="71.25" x14ac:dyDescent="0.2">
      <c r="A52" s="28" t="s">
        <v>49</v>
      </c>
      <c r="B52" s="10" t="s">
        <v>62</v>
      </c>
      <c r="C52" s="29" t="s">
        <v>85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f t="shared" ref="V52:AY52" si="6">SUM(V53:V63)</f>
        <v>3.4</v>
      </c>
      <c r="W52" s="6">
        <f t="shared" si="6"/>
        <v>3.4</v>
      </c>
      <c r="X52" s="6">
        <f t="shared" si="6"/>
        <v>0</v>
      </c>
      <c r="Y52" s="6">
        <f t="shared" si="6"/>
        <v>0</v>
      </c>
      <c r="Z52" s="6">
        <f t="shared" si="6"/>
        <v>0</v>
      </c>
      <c r="AA52" s="6">
        <f t="shared" si="6"/>
        <v>0</v>
      </c>
      <c r="AB52" s="6">
        <f t="shared" si="6"/>
        <v>0</v>
      </c>
      <c r="AC52" s="6">
        <f t="shared" si="6"/>
        <v>0</v>
      </c>
      <c r="AD52" s="6">
        <f t="shared" si="6"/>
        <v>0</v>
      </c>
      <c r="AE52" s="6">
        <f t="shared" si="6"/>
        <v>0</v>
      </c>
      <c r="AF52" s="6">
        <f t="shared" si="6"/>
        <v>0</v>
      </c>
      <c r="AG52" s="6">
        <f t="shared" si="6"/>
        <v>0</v>
      </c>
      <c r="AH52" s="6">
        <f t="shared" si="6"/>
        <v>0</v>
      </c>
      <c r="AI52" s="6">
        <f t="shared" si="6"/>
        <v>0</v>
      </c>
      <c r="AJ52" s="6">
        <f t="shared" si="6"/>
        <v>0</v>
      </c>
      <c r="AK52" s="6">
        <f t="shared" si="6"/>
        <v>0</v>
      </c>
      <c r="AL52" s="6">
        <f t="shared" si="6"/>
        <v>0</v>
      </c>
      <c r="AM52" s="6">
        <f t="shared" si="6"/>
        <v>0</v>
      </c>
      <c r="AN52" s="6">
        <f t="shared" si="6"/>
        <v>0</v>
      </c>
      <c r="AO52" s="6">
        <f t="shared" si="6"/>
        <v>0</v>
      </c>
      <c r="AP52" s="6">
        <f t="shared" si="6"/>
        <v>0</v>
      </c>
      <c r="AQ52" s="6">
        <f t="shared" si="6"/>
        <v>0</v>
      </c>
      <c r="AR52" s="6">
        <f t="shared" si="6"/>
        <v>0</v>
      </c>
      <c r="AS52" s="6">
        <f t="shared" si="6"/>
        <v>0</v>
      </c>
      <c r="AT52" s="6">
        <f t="shared" si="6"/>
        <v>0</v>
      </c>
      <c r="AU52" s="6">
        <f t="shared" si="6"/>
        <v>0</v>
      </c>
      <c r="AV52" s="6">
        <f t="shared" si="6"/>
        <v>0</v>
      </c>
      <c r="AW52" s="6">
        <f t="shared" si="6"/>
        <v>0</v>
      </c>
      <c r="AX52" s="6">
        <f t="shared" si="6"/>
        <v>0</v>
      </c>
      <c r="AY52" s="6">
        <f t="shared" si="6"/>
        <v>0</v>
      </c>
    </row>
    <row r="53" spans="1:51" s="31" customFormat="1" ht="75" x14ac:dyDescent="0.2">
      <c r="A53" s="30" t="s">
        <v>172</v>
      </c>
      <c r="B53" s="22" t="s">
        <v>255</v>
      </c>
      <c r="C53" s="23" t="s">
        <v>256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>
        <v>0.25</v>
      </c>
      <c r="W53" s="7">
        <v>0.25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</row>
    <row r="54" spans="1:51" s="31" customFormat="1" ht="75" x14ac:dyDescent="0.2">
      <c r="A54" s="30" t="s">
        <v>173</v>
      </c>
      <c r="B54" s="22" t="s">
        <v>257</v>
      </c>
      <c r="C54" s="23" t="s">
        <v>258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>
        <v>0.4</v>
      </c>
      <c r="W54" s="32">
        <f>V54</f>
        <v>0.4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</row>
    <row r="55" spans="1:51" s="31" customFormat="1" ht="93.75" x14ac:dyDescent="0.2">
      <c r="A55" s="30" t="s">
        <v>174</v>
      </c>
      <c r="B55" s="22" t="s">
        <v>259</v>
      </c>
      <c r="C55" s="23" t="s">
        <v>260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>
        <v>0.25</v>
      </c>
      <c r="W55" s="32">
        <v>0.25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</row>
    <row r="56" spans="1:51" s="31" customFormat="1" ht="93.75" x14ac:dyDescent="0.2">
      <c r="A56" s="30" t="s">
        <v>175</v>
      </c>
      <c r="B56" s="22" t="s">
        <v>261</v>
      </c>
      <c r="C56" s="23" t="s">
        <v>262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>
        <v>0.16</v>
      </c>
      <c r="W56" s="32">
        <f t="shared" ref="W56:W57" si="7">V56</f>
        <v>0.16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</row>
    <row r="57" spans="1:51" s="31" customFormat="1" ht="112.5" x14ac:dyDescent="0.2">
      <c r="A57" s="30" t="s">
        <v>120</v>
      </c>
      <c r="B57" s="22" t="s">
        <v>263</v>
      </c>
      <c r="C57" s="23" t="s">
        <v>264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>
        <v>0.16</v>
      </c>
      <c r="W57" s="32">
        <f t="shared" si="7"/>
        <v>0.16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</row>
    <row r="58" spans="1:51" s="31" customFormat="1" ht="75" x14ac:dyDescent="0.2">
      <c r="A58" s="30" t="s">
        <v>121</v>
      </c>
      <c r="B58" s="22" t="s">
        <v>265</v>
      </c>
      <c r="C58" s="23" t="s">
        <v>266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>
        <v>0.25</v>
      </c>
      <c r="W58" s="32">
        <f>V58</f>
        <v>0.25</v>
      </c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</row>
    <row r="59" spans="1:51" s="31" customFormat="1" ht="75" x14ac:dyDescent="0.2">
      <c r="A59" s="30" t="s">
        <v>122</v>
      </c>
      <c r="B59" s="22" t="s">
        <v>267</v>
      </c>
      <c r="C59" s="23" t="s">
        <v>268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>
        <v>0.63</v>
      </c>
      <c r="W59" s="7">
        <v>0.63</v>
      </c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</row>
    <row r="60" spans="1:51" s="31" customFormat="1" ht="75" x14ac:dyDescent="0.2">
      <c r="A60" s="30" t="s">
        <v>123</v>
      </c>
      <c r="B60" s="22" t="s">
        <v>269</v>
      </c>
      <c r="C60" s="23" t="s">
        <v>270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>
        <v>0.4</v>
      </c>
      <c r="W60" s="7">
        <v>0.4</v>
      </c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</row>
    <row r="61" spans="1:51" s="31" customFormat="1" ht="75" x14ac:dyDescent="0.2">
      <c r="A61" s="30" t="s">
        <v>124</v>
      </c>
      <c r="B61" s="22" t="s">
        <v>271</v>
      </c>
      <c r="C61" s="23" t="s">
        <v>272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>
        <v>0.25</v>
      </c>
      <c r="W61" s="32">
        <f t="shared" ref="W61:W62" si="8">V61</f>
        <v>0.25</v>
      </c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</row>
    <row r="62" spans="1:51" s="31" customFormat="1" ht="93.75" x14ac:dyDescent="0.2">
      <c r="A62" s="30" t="s">
        <v>125</v>
      </c>
      <c r="B62" s="22" t="s">
        <v>273</v>
      </c>
      <c r="C62" s="23" t="s">
        <v>274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>
        <v>0.4</v>
      </c>
      <c r="W62" s="32">
        <f t="shared" si="8"/>
        <v>0.4</v>
      </c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</row>
    <row r="63" spans="1:51" s="31" customFormat="1" ht="75" x14ac:dyDescent="0.2">
      <c r="A63" s="30" t="s">
        <v>275</v>
      </c>
      <c r="B63" s="22" t="s">
        <v>276</v>
      </c>
      <c r="C63" s="23" t="s">
        <v>277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>
        <v>0.25</v>
      </c>
      <c r="W63" s="7">
        <v>0.25</v>
      </c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</row>
    <row r="64" spans="1:51" s="14" customFormat="1" ht="57" x14ac:dyDescent="0.25">
      <c r="A64" s="9" t="s">
        <v>64</v>
      </c>
      <c r="B64" s="10" t="s">
        <v>50</v>
      </c>
      <c r="C64" s="11"/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f t="shared" ref="V64:AY64" si="9">V65+V89</f>
        <v>0</v>
      </c>
      <c r="W64" s="6">
        <f t="shared" si="9"/>
        <v>0</v>
      </c>
      <c r="X64" s="6">
        <f t="shared" si="9"/>
        <v>55.051000000000016</v>
      </c>
      <c r="Y64" s="6">
        <f t="shared" si="9"/>
        <v>55.051000000000016</v>
      </c>
      <c r="Z64" s="6">
        <f t="shared" si="9"/>
        <v>7.7839999999999998</v>
      </c>
      <c r="AA64" s="6">
        <f t="shared" si="9"/>
        <v>4.984</v>
      </c>
      <c r="AB64" s="6">
        <f t="shared" si="9"/>
        <v>0</v>
      </c>
      <c r="AC64" s="6">
        <f t="shared" si="9"/>
        <v>0</v>
      </c>
      <c r="AD64" s="6">
        <f t="shared" si="9"/>
        <v>0</v>
      </c>
      <c r="AE64" s="6">
        <f t="shared" si="9"/>
        <v>0</v>
      </c>
      <c r="AF64" s="6">
        <f t="shared" si="9"/>
        <v>0</v>
      </c>
      <c r="AG64" s="6">
        <f t="shared" si="9"/>
        <v>0</v>
      </c>
      <c r="AH64" s="6">
        <f t="shared" si="9"/>
        <v>0</v>
      </c>
      <c r="AI64" s="6">
        <f t="shared" si="9"/>
        <v>0</v>
      </c>
      <c r="AJ64" s="6">
        <f t="shared" si="9"/>
        <v>0</v>
      </c>
      <c r="AK64" s="6">
        <f t="shared" si="9"/>
        <v>0</v>
      </c>
      <c r="AL64" s="6">
        <f t="shared" si="9"/>
        <v>0</v>
      </c>
      <c r="AM64" s="6">
        <f t="shared" si="9"/>
        <v>0</v>
      </c>
      <c r="AN64" s="6">
        <f t="shared" si="9"/>
        <v>0</v>
      </c>
      <c r="AO64" s="6">
        <f t="shared" si="9"/>
        <v>0</v>
      </c>
      <c r="AP64" s="6">
        <f t="shared" si="9"/>
        <v>0</v>
      </c>
      <c r="AQ64" s="6">
        <f t="shared" si="9"/>
        <v>0</v>
      </c>
      <c r="AR64" s="6">
        <f t="shared" si="9"/>
        <v>0</v>
      </c>
      <c r="AS64" s="6">
        <f t="shared" si="9"/>
        <v>0</v>
      </c>
      <c r="AT64" s="6">
        <f t="shared" si="9"/>
        <v>0</v>
      </c>
      <c r="AU64" s="6">
        <f t="shared" si="9"/>
        <v>0</v>
      </c>
      <c r="AV64" s="6">
        <f t="shared" si="9"/>
        <v>0</v>
      </c>
      <c r="AW64" s="6">
        <f t="shared" si="9"/>
        <v>0</v>
      </c>
      <c r="AX64" s="6">
        <f t="shared" si="9"/>
        <v>0</v>
      </c>
      <c r="AY64" s="6">
        <f t="shared" si="9"/>
        <v>0</v>
      </c>
    </row>
    <row r="65" spans="1:51" s="14" customFormat="1" ht="42.75" x14ac:dyDescent="0.25">
      <c r="A65" s="9" t="s">
        <v>51</v>
      </c>
      <c r="B65" s="10" t="s">
        <v>52</v>
      </c>
      <c r="C65" s="11"/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f t="shared" ref="V65:AY65" si="10">SUM(V66:V88)</f>
        <v>0</v>
      </c>
      <c r="W65" s="6">
        <f t="shared" si="10"/>
        <v>0</v>
      </c>
      <c r="X65" s="6">
        <f t="shared" si="10"/>
        <v>54.198000000000015</v>
      </c>
      <c r="Y65" s="6">
        <f t="shared" si="10"/>
        <v>54.198000000000015</v>
      </c>
      <c r="Z65" s="6">
        <f t="shared" si="10"/>
        <v>2.5099999999999998</v>
      </c>
      <c r="AA65" s="6">
        <f t="shared" si="10"/>
        <v>2.5099999999999998</v>
      </c>
      <c r="AB65" s="6">
        <f t="shared" si="10"/>
        <v>0</v>
      </c>
      <c r="AC65" s="6">
        <f t="shared" si="10"/>
        <v>0</v>
      </c>
      <c r="AD65" s="6">
        <f t="shared" si="10"/>
        <v>0</v>
      </c>
      <c r="AE65" s="6">
        <f t="shared" si="10"/>
        <v>0</v>
      </c>
      <c r="AF65" s="6">
        <f t="shared" si="10"/>
        <v>0</v>
      </c>
      <c r="AG65" s="6">
        <f t="shared" si="10"/>
        <v>0</v>
      </c>
      <c r="AH65" s="6">
        <f t="shared" si="10"/>
        <v>0</v>
      </c>
      <c r="AI65" s="6">
        <f t="shared" si="10"/>
        <v>0</v>
      </c>
      <c r="AJ65" s="6">
        <f t="shared" si="10"/>
        <v>0</v>
      </c>
      <c r="AK65" s="6">
        <f t="shared" si="10"/>
        <v>0</v>
      </c>
      <c r="AL65" s="6">
        <f t="shared" si="10"/>
        <v>0</v>
      </c>
      <c r="AM65" s="6">
        <f t="shared" si="10"/>
        <v>0</v>
      </c>
      <c r="AN65" s="6">
        <f t="shared" si="10"/>
        <v>0</v>
      </c>
      <c r="AO65" s="6">
        <f t="shared" si="10"/>
        <v>0</v>
      </c>
      <c r="AP65" s="6">
        <f t="shared" si="10"/>
        <v>0</v>
      </c>
      <c r="AQ65" s="6">
        <f t="shared" si="10"/>
        <v>0</v>
      </c>
      <c r="AR65" s="6">
        <f t="shared" si="10"/>
        <v>0</v>
      </c>
      <c r="AS65" s="6">
        <f t="shared" si="10"/>
        <v>0</v>
      </c>
      <c r="AT65" s="6">
        <f t="shared" si="10"/>
        <v>0</v>
      </c>
      <c r="AU65" s="6">
        <f t="shared" si="10"/>
        <v>0</v>
      </c>
      <c r="AV65" s="6">
        <f t="shared" si="10"/>
        <v>0</v>
      </c>
      <c r="AW65" s="6">
        <f t="shared" si="10"/>
        <v>0</v>
      </c>
      <c r="AX65" s="6">
        <f t="shared" si="10"/>
        <v>0</v>
      </c>
      <c r="AY65" s="6">
        <f t="shared" si="10"/>
        <v>0</v>
      </c>
    </row>
    <row r="66" spans="1:51" s="15" customFormat="1" ht="56.25" x14ac:dyDescent="0.25">
      <c r="A66" s="21" t="s">
        <v>176</v>
      </c>
      <c r="B66" s="22" t="s">
        <v>278</v>
      </c>
      <c r="C66" s="23" t="s">
        <v>279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>
        <v>3.72</v>
      </c>
      <c r="Y66" s="7">
        <f>X66</f>
        <v>3.72</v>
      </c>
      <c r="Z66" s="7" t="s">
        <v>85</v>
      </c>
      <c r="AA66" s="7" t="str">
        <f>Z66</f>
        <v>нд</v>
      </c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</row>
    <row r="67" spans="1:51" s="15" customFormat="1" ht="93.75" x14ac:dyDescent="0.25">
      <c r="A67" s="21" t="s">
        <v>177</v>
      </c>
      <c r="B67" s="22" t="s">
        <v>280</v>
      </c>
      <c r="C67" s="23" t="s">
        <v>281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>
        <v>0.35199999999999998</v>
      </c>
      <c r="Y67" s="7">
        <f>X67</f>
        <v>0.35199999999999998</v>
      </c>
      <c r="Z67" s="7" t="s">
        <v>85</v>
      </c>
      <c r="AA67" s="7" t="str">
        <f>Z67</f>
        <v>нд</v>
      </c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</row>
    <row r="68" spans="1:51" s="15" customFormat="1" ht="75" x14ac:dyDescent="0.25">
      <c r="A68" s="21" t="s">
        <v>178</v>
      </c>
      <c r="B68" s="22" t="s">
        <v>282</v>
      </c>
      <c r="C68" s="23" t="s">
        <v>283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>
        <v>5.5830000000000002</v>
      </c>
      <c r="Y68" s="7">
        <f>X68</f>
        <v>5.5830000000000002</v>
      </c>
      <c r="Z68" s="7" t="s">
        <v>85</v>
      </c>
      <c r="AA68" s="7" t="str">
        <f>Z68</f>
        <v>нд</v>
      </c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</row>
    <row r="69" spans="1:51" s="15" customFormat="1" ht="75" x14ac:dyDescent="0.25">
      <c r="A69" s="21" t="s">
        <v>179</v>
      </c>
      <c r="B69" s="24" t="s">
        <v>284</v>
      </c>
      <c r="C69" s="23" t="s">
        <v>285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>
        <v>5.46</v>
      </c>
      <c r="Y69" s="7">
        <f>X69</f>
        <v>5.46</v>
      </c>
      <c r="Z69" s="7" t="s">
        <v>85</v>
      </c>
      <c r="AA69" s="7" t="str">
        <f>Z69</f>
        <v>нд</v>
      </c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</row>
    <row r="70" spans="1:51" s="15" customFormat="1" ht="75" x14ac:dyDescent="0.25">
      <c r="A70" s="21" t="s">
        <v>180</v>
      </c>
      <c r="B70" s="22" t="s">
        <v>286</v>
      </c>
      <c r="C70" s="23" t="s">
        <v>287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>
        <v>7.37</v>
      </c>
      <c r="Y70" s="7">
        <f>X70</f>
        <v>7.37</v>
      </c>
      <c r="Z70" s="7" t="s">
        <v>85</v>
      </c>
      <c r="AA70" s="7" t="str">
        <f>Z70</f>
        <v>нд</v>
      </c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</row>
    <row r="71" spans="1:51" s="15" customFormat="1" ht="75" x14ac:dyDescent="0.25">
      <c r="A71" s="21" t="s">
        <v>181</v>
      </c>
      <c r="B71" s="22" t="s">
        <v>288</v>
      </c>
      <c r="C71" s="23" t="s">
        <v>289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 t="s">
        <v>85</v>
      </c>
      <c r="Y71" s="7" t="str">
        <f>X71</f>
        <v>нд</v>
      </c>
      <c r="Z71" s="7">
        <v>0.14699999999999999</v>
      </c>
      <c r="AA71" s="7">
        <f>Z71</f>
        <v>0.14699999999999999</v>
      </c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</row>
    <row r="72" spans="1:51" s="15" customFormat="1" ht="75" x14ac:dyDescent="0.25">
      <c r="A72" s="21" t="s">
        <v>182</v>
      </c>
      <c r="B72" s="22" t="s">
        <v>290</v>
      </c>
      <c r="C72" s="23" t="s">
        <v>291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>
        <v>2.42</v>
      </c>
      <c r="Y72" s="7">
        <f>X72</f>
        <v>2.42</v>
      </c>
      <c r="Z72" s="7" t="s">
        <v>85</v>
      </c>
      <c r="AA72" s="7" t="str">
        <f>Z72</f>
        <v>нд</v>
      </c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</row>
    <row r="73" spans="1:51" s="15" customFormat="1" ht="75" x14ac:dyDescent="0.25">
      <c r="A73" s="21" t="s">
        <v>126</v>
      </c>
      <c r="B73" s="22" t="s">
        <v>292</v>
      </c>
      <c r="C73" s="23" t="s">
        <v>293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>
        <v>2.8</v>
      </c>
      <c r="Y73" s="7">
        <f>X73</f>
        <v>2.8</v>
      </c>
      <c r="Z73" s="7" t="s">
        <v>85</v>
      </c>
      <c r="AA73" s="7" t="str">
        <f>Z73</f>
        <v>нд</v>
      </c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</row>
    <row r="74" spans="1:51" s="15" customFormat="1" ht="75" x14ac:dyDescent="0.25">
      <c r="A74" s="21" t="s">
        <v>127</v>
      </c>
      <c r="B74" s="22" t="s">
        <v>294</v>
      </c>
      <c r="C74" s="23" t="s">
        <v>295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>
        <v>2.5659999999999998</v>
      </c>
      <c r="Y74" s="7">
        <f>X74</f>
        <v>2.5659999999999998</v>
      </c>
      <c r="Z74" s="7" t="s">
        <v>85</v>
      </c>
      <c r="AA74" s="7" t="str">
        <f>Z74</f>
        <v>нд</v>
      </c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</row>
    <row r="75" spans="1:51" s="15" customFormat="1" ht="56.25" x14ac:dyDescent="0.25">
      <c r="A75" s="21" t="s">
        <v>128</v>
      </c>
      <c r="B75" s="22" t="s">
        <v>296</v>
      </c>
      <c r="C75" s="23" t="s">
        <v>297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>
        <v>1.17</v>
      </c>
      <c r="Y75" s="7">
        <f>X75</f>
        <v>1.17</v>
      </c>
      <c r="Z75" s="7" t="s">
        <v>85</v>
      </c>
      <c r="AA75" s="7" t="str">
        <f>Z75</f>
        <v>нд</v>
      </c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</row>
    <row r="76" spans="1:51" s="15" customFormat="1" ht="56.25" x14ac:dyDescent="0.25">
      <c r="A76" s="21" t="s">
        <v>129</v>
      </c>
      <c r="B76" s="22" t="s">
        <v>298</v>
      </c>
      <c r="C76" s="23" t="s">
        <v>299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>
        <v>0.7</v>
      </c>
      <c r="Y76" s="7">
        <f>X76</f>
        <v>0.7</v>
      </c>
      <c r="Z76" s="7" t="s">
        <v>85</v>
      </c>
      <c r="AA76" s="7" t="str">
        <f>Z76</f>
        <v>нд</v>
      </c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</row>
    <row r="77" spans="1:51" s="15" customFormat="1" ht="56.25" x14ac:dyDescent="0.25">
      <c r="A77" s="21" t="s">
        <v>130</v>
      </c>
      <c r="B77" s="22" t="s">
        <v>300</v>
      </c>
      <c r="C77" s="23" t="s">
        <v>301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>
        <v>3.8929999999999998</v>
      </c>
      <c r="Y77" s="7">
        <f>X77</f>
        <v>3.8929999999999998</v>
      </c>
      <c r="Z77" s="7" t="s">
        <v>85</v>
      </c>
      <c r="AA77" s="7" t="str">
        <f>Z77</f>
        <v>нд</v>
      </c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</row>
    <row r="78" spans="1:51" s="15" customFormat="1" ht="56.25" x14ac:dyDescent="0.25">
      <c r="A78" s="21" t="s">
        <v>131</v>
      </c>
      <c r="B78" s="22" t="s">
        <v>302</v>
      </c>
      <c r="C78" s="23" t="s">
        <v>303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>
        <v>3.09</v>
      </c>
      <c r="Y78" s="7">
        <f>X78</f>
        <v>3.09</v>
      </c>
      <c r="Z78" s="7" t="s">
        <v>85</v>
      </c>
      <c r="AA78" s="7" t="str">
        <f>Z78</f>
        <v>нд</v>
      </c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</row>
    <row r="79" spans="1:51" s="15" customFormat="1" ht="75" x14ac:dyDescent="0.25">
      <c r="A79" s="21" t="s">
        <v>132</v>
      </c>
      <c r="B79" s="22" t="s">
        <v>304</v>
      </c>
      <c r="C79" s="23" t="s">
        <v>305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>
        <v>1.0449999999999999</v>
      </c>
      <c r="Y79" s="7">
        <f>X79</f>
        <v>1.0449999999999999</v>
      </c>
      <c r="Z79" s="7" t="s">
        <v>85</v>
      </c>
      <c r="AA79" s="7" t="str">
        <f>Z79</f>
        <v>нд</v>
      </c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</row>
    <row r="80" spans="1:51" s="15" customFormat="1" ht="56.25" x14ac:dyDescent="0.25">
      <c r="A80" s="21" t="s">
        <v>133</v>
      </c>
      <c r="B80" s="22" t="s">
        <v>306</v>
      </c>
      <c r="C80" s="23" t="s">
        <v>307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 t="s">
        <v>85</v>
      </c>
      <c r="Y80" s="7" t="str">
        <f>X80</f>
        <v>нд</v>
      </c>
      <c r="Z80" s="7">
        <v>0.53300000000000003</v>
      </c>
      <c r="AA80" s="7">
        <f>Z80</f>
        <v>0.53300000000000003</v>
      </c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</row>
    <row r="81" spans="1:51" s="15" customFormat="1" ht="93.75" x14ac:dyDescent="0.25">
      <c r="A81" s="21" t="s">
        <v>134</v>
      </c>
      <c r="B81" s="22" t="s">
        <v>308</v>
      </c>
      <c r="C81" s="23" t="s">
        <v>309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 t="s">
        <v>85</v>
      </c>
      <c r="Y81" s="7" t="str">
        <f>X81</f>
        <v>нд</v>
      </c>
      <c r="Z81" s="7">
        <v>0.33</v>
      </c>
      <c r="AA81" s="7">
        <f>Z81</f>
        <v>0.33</v>
      </c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</row>
    <row r="82" spans="1:51" s="15" customFormat="1" ht="56.25" x14ac:dyDescent="0.25">
      <c r="A82" s="21" t="s">
        <v>135</v>
      </c>
      <c r="B82" s="22" t="s">
        <v>310</v>
      </c>
      <c r="C82" s="23" t="s">
        <v>311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>
        <v>2.625</v>
      </c>
      <c r="Y82" s="7">
        <f>X82</f>
        <v>2.625</v>
      </c>
      <c r="Z82" s="7" t="s">
        <v>85</v>
      </c>
      <c r="AA82" s="7" t="str">
        <f>Z82</f>
        <v>нд</v>
      </c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</row>
    <row r="83" spans="1:51" s="15" customFormat="1" ht="37.5" x14ac:dyDescent="0.25">
      <c r="A83" s="21" t="s">
        <v>136</v>
      </c>
      <c r="B83" s="27" t="s">
        <v>312</v>
      </c>
      <c r="C83" s="23" t="s">
        <v>313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 t="s">
        <v>85</v>
      </c>
      <c r="Y83" s="7" t="str">
        <f>X83</f>
        <v>нд</v>
      </c>
      <c r="Z83" s="7">
        <v>1.5</v>
      </c>
      <c r="AA83" s="7">
        <f>Z83</f>
        <v>1.5</v>
      </c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</row>
    <row r="84" spans="1:51" s="15" customFormat="1" ht="112.5" x14ac:dyDescent="0.25">
      <c r="A84" s="21" t="s">
        <v>137</v>
      </c>
      <c r="B84" s="27" t="s">
        <v>314</v>
      </c>
      <c r="C84" s="23" t="s">
        <v>315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>
        <v>2.38</v>
      </c>
      <c r="Y84" s="7">
        <f>X84</f>
        <v>2.38</v>
      </c>
      <c r="Z84" s="7" t="s">
        <v>85</v>
      </c>
      <c r="AA84" s="7" t="str">
        <f>Z84</f>
        <v>нд</v>
      </c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</row>
    <row r="85" spans="1:51" s="15" customFormat="1" ht="112.5" x14ac:dyDescent="0.25">
      <c r="A85" s="21" t="s">
        <v>138</v>
      </c>
      <c r="B85" s="27" t="s">
        <v>316</v>
      </c>
      <c r="C85" s="23" t="s">
        <v>317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>
        <v>1.98</v>
      </c>
      <c r="Y85" s="7">
        <f>X85</f>
        <v>1.98</v>
      </c>
      <c r="Z85" s="7" t="s">
        <v>85</v>
      </c>
      <c r="AA85" s="7" t="str">
        <f>Z85</f>
        <v>нд</v>
      </c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</row>
    <row r="86" spans="1:51" s="15" customFormat="1" ht="56.25" x14ac:dyDescent="0.25">
      <c r="A86" s="21" t="s">
        <v>139</v>
      </c>
      <c r="B86" s="22" t="s">
        <v>318</v>
      </c>
      <c r="C86" s="23" t="s">
        <v>319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>
        <v>4.0599999999999996</v>
      </c>
      <c r="Y86" s="7">
        <f>X86</f>
        <v>4.0599999999999996</v>
      </c>
      <c r="Z86" s="7" t="s">
        <v>85</v>
      </c>
      <c r="AA86" s="7" t="str">
        <f>Z86</f>
        <v>нд</v>
      </c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</row>
    <row r="87" spans="1:51" s="15" customFormat="1" ht="75" x14ac:dyDescent="0.25">
      <c r="A87" s="21" t="s">
        <v>140</v>
      </c>
      <c r="B87" s="27" t="s">
        <v>320</v>
      </c>
      <c r="C87" s="23" t="s">
        <v>321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>
        <v>2.274</v>
      </c>
      <c r="Y87" s="7">
        <f>X87</f>
        <v>2.274</v>
      </c>
      <c r="Z87" s="7" t="s">
        <v>85</v>
      </c>
      <c r="AA87" s="7" t="str">
        <f>Z87</f>
        <v>нд</v>
      </c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</row>
    <row r="88" spans="1:51" s="15" customFormat="1" ht="112.5" x14ac:dyDescent="0.25">
      <c r="A88" s="21" t="s">
        <v>141</v>
      </c>
      <c r="B88" s="27" t="s">
        <v>322</v>
      </c>
      <c r="C88" s="23" t="s">
        <v>323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>
        <v>0.71</v>
      </c>
      <c r="Y88" s="7">
        <f>X88</f>
        <v>0.71</v>
      </c>
      <c r="Z88" s="7" t="s">
        <v>85</v>
      </c>
      <c r="AA88" s="7" t="str">
        <f>Z88</f>
        <v>нд</v>
      </c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</row>
    <row r="89" spans="1:51" s="14" customFormat="1" ht="57" x14ac:dyDescent="0.25">
      <c r="A89" s="9" t="s">
        <v>53</v>
      </c>
      <c r="B89" s="10" t="s">
        <v>54</v>
      </c>
      <c r="C89" s="11"/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f>SUM(V90:V98)</f>
        <v>0</v>
      </c>
      <c r="W89" s="6">
        <f>SUM(W90:W98)</f>
        <v>0</v>
      </c>
      <c r="X89" s="6">
        <f>SUM(X90:X98)</f>
        <v>0.85299999999999998</v>
      </c>
      <c r="Y89" s="6">
        <f>SUM(Y90:Y98)</f>
        <v>0.85299999999999998</v>
      </c>
      <c r="Z89" s="6">
        <f>SUM(Z90:Z98)</f>
        <v>5.274</v>
      </c>
      <c r="AA89" s="6">
        <f>SUM(AA90:AA98)</f>
        <v>2.4740000000000002</v>
      </c>
      <c r="AB89" s="6">
        <f>SUM(AB90:AB98)</f>
        <v>0</v>
      </c>
      <c r="AC89" s="6">
        <f>SUM(AC90:AC98)</f>
        <v>0</v>
      </c>
      <c r="AD89" s="6">
        <f>SUM(AD90:AD98)</f>
        <v>0</v>
      </c>
      <c r="AE89" s="6">
        <f>SUM(AE90:AE98)</f>
        <v>0</v>
      </c>
      <c r="AF89" s="6">
        <f>SUM(AF90:AF98)</f>
        <v>0</v>
      </c>
      <c r="AG89" s="6">
        <f>SUM(AG90:AG98)</f>
        <v>0</v>
      </c>
      <c r="AH89" s="6">
        <f>SUM(AH90:AH98)</f>
        <v>0</v>
      </c>
      <c r="AI89" s="6">
        <f>SUM(AI90:AI98)</f>
        <v>0</v>
      </c>
      <c r="AJ89" s="6">
        <f>SUM(AJ90:AJ98)</f>
        <v>0</v>
      </c>
      <c r="AK89" s="6">
        <f>SUM(AK90:AK98)</f>
        <v>0</v>
      </c>
      <c r="AL89" s="6">
        <f>SUM(AL90:AL98)</f>
        <v>0</v>
      </c>
      <c r="AM89" s="6">
        <f>SUM(AM90:AM98)</f>
        <v>0</v>
      </c>
      <c r="AN89" s="6">
        <f>SUM(AN90:AN98)</f>
        <v>0</v>
      </c>
      <c r="AO89" s="6">
        <f>SUM(AO90:AO98)</f>
        <v>0</v>
      </c>
      <c r="AP89" s="6">
        <f>SUM(AP90:AP98)</f>
        <v>0</v>
      </c>
      <c r="AQ89" s="6">
        <f>SUM(AQ90:AQ98)</f>
        <v>0</v>
      </c>
      <c r="AR89" s="6">
        <f>SUM(AR90:AR98)</f>
        <v>0</v>
      </c>
      <c r="AS89" s="6">
        <f>SUM(AS90:AS98)</f>
        <v>0</v>
      </c>
      <c r="AT89" s="6">
        <f>SUM(AT90:AT98)</f>
        <v>0</v>
      </c>
      <c r="AU89" s="6">
        <f>SUM(AU90:AU98)</f>
        <v>0</v>
      </c>
      <c r="AV89" s="6">
        <f>SUM(AV90:AV98)</f>
        <v>0</v>
      </c>
      <c r="AW89" s="6">
        <f>SUM(AW90:AW98)</f>
        <v>0</v>
      </c>
      <c r="AX89" s="6">
        <f>SUM(AX90:AX98)</f>
        <v>0</v>
      </c>
      <c r="AY89" s="6">
        <f>SUM(AY90:AY98)</f>
        <v>0</v>
      </c>
    </row>
    <row r="90" spans="1:51" s="15" customFormat="1" ht="56.25" x14ac:dyDescent="0.25">
      <c r="A90" s="30" t="s">
        <v>183</v>
      </c>
      <c r="B90" s="22" t="s">
        <v>324</v>
      </c>
      <c r="C90" s="23" t="s">
        <v>325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 t="s">
        <v>85</v>
      </c>
      <c r="Y90" s="7"/>
      <c r="Z90" s="7">
        <v>0.28000000000000003</v>
      </c>
      <c r="AA90" s="7">
        <f>Z90</f>
        <v>0.28000000000000003</v>
      </c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</row>
    <row r="91" spans="1:51" s="15" customFormat="1" ht="56.25" x14ac:dyDescent="0.25">
      <c r="A91" s="30" t="s">
        <v>184</v>
      </c>
      <c r="B91" s="22" t="s">
        <v>326</v>
      </c>
      <c r="C91" s="23" t="s">
        <v>327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 t="s">
        <v>85</v>
      </c>
      <c r="Y91" s="7"/>
      <c r="Z91" s="7">
        <v>0.55000000000000004</v>
      </c>
      <c r="AA91" s="7">
        <f>Z91</f>
        <v>0.55000000000000004</v>
      </c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</row>
    <row r="92" spans="1:51" s="15" customFormat="1" ht="56.25" x14ac:dyDescent="0.25">
      <c r="A92" s="30" t="s">
        <v>185</v>
      </c>
      <c r="B92" s="22" t="s">
        <v>328</v>
      </c>
      <c r="C92" s="23" t="s">
        <v>329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 t="s">
        <v>85</v>
      </c>
      <c r="Y92" s="7"/>
      <c r="Z92" s="7">
        <v>0.26</v>
      </c>
      <c r="AA92" s="7">
        <f>Z92</f>
        <v>0.26</v>
      </c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</row>
    <row r="93" spans="1:51" s="15" customFormat="1" ht="93.75" x14ac:dyDescent="0.25">
      <c r="A93" s="30" t="s">
        <v>186</v>
      </c>
      <c r="B93" s="22" t="s">
        <v>330</v>
      </c>
      <c r="C93" s="23" t="s">
        <v>331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 t="s">
        <v>85</v>
      </c>
      <c r="Y93" s="7"/>
      <c r="Z93" s="7">
        <v>1.9</v>
      </c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</row>
    <row r="94" spans="1:51" s="15" customFormat="1" ht="56.25" x14ac:dyDescent="0.25">
      <c r="A94" s="30" t="s">
        <v>142</v>
      </c>
      <c r="B94" s="22" t="s">
        <v>332</v>
      </c>
      <c r="C94" s="23" t="s">
        <v>333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 t="s">
        <v>85</v>
      </c>
      <c r="Y94" s="7"/>
      <c r="Z94" s="7">
        <v>0.95399999999999996</v>
      </c>
      <c r="AA94" s="7">
        <f>Z94</f>
        <v>0.95399999999999996</v>
      </c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</row>
    <row r="95" spans="1:51" s="15" customFormat="1" ht="75" x14ac:dyDescent="0.25">
      <c r="A95" s="30" t="s">
        <v>143</v>
      </c>
      <c r="B95" s="22" t="s">
        <v>334</v>
      </c>
      <c r="C95" s="23" t="s">
        <v>335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 t="s">
        <v>85</v>
      </c>
      <c r="Y95" s="7"/>
      <c r="Z95" s="7">
        <v>0.12</v>
      </c>
      <c r="AA95" s="7">
        <f>Z95</f>
        <v>0.12</v>
      </c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</row>
    <row r="96" spans="1:51" s="15" customFormat="1" ht="75" x14ac:dyDescent="0.25">
      <c r="A96" s="30" t="s">
        <v>144</v>
      </c>
      <c r="B96" s="22" t="s">
        <v>336</v>
      </c>
      <c r="C96" s="23" t="s">
        <v>337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 t="s">
        <v>85</v>
      </c>
      <c r="Y96" s="7"/>
      <c r="Z96" s="7">
        <v>0.9</v>
      </c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</row>
    <row r="97" spans="1:51" s="15" customFormat="1" ht="56.25" x14ac:dyDescent="0.25">
      <c r="A97" s="30" t="s">
        <v>145</v>
      </c>
      <c r="B97" s="22" t="s">
        <v>338</v>
      </c>
      <c r="C97" s="23" t="s">
        <v>339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 t="s">
        <v>85</v>
      </c>
      <c r="Y97" s="7"/>
      <c r="Z97" s="7">
        <v>0.31</v>
      </c>
      <c r="AA97" s="7">
        <f>Z97</f>
        <v>0.31</v>
      </c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</row>
    <row r="98" spans="1:51" s="15" customFormat="1" ht="75" x14ac:dyDescent="0.25">
      <c r="A98" s="30" t="s">
        <v>146</v>
      </c>
      <c r="B98" s="22" t="s">
        <v>340</v>
      </c>
      <c r="C98" s="23" t="s">
        <v>341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>
        <v>0.85299999999999998</v>
      </c>
      <c r="Y98" s="7">
        <f>X98</f>
        <v>0.85299999999999998</v>
      </c>
      <c r="Z98" s="7" t="s">
        <v>85</v>
      </c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</row>
    <row r="99" spans="1:51" s="12" customFormat="1" ht="42.75" x14ac:dyDescent="0.2">
      <c r="A99" s="9" t="s">
        <v>65</v>
      </c>
      <c r="B99" s="10" t="s">
        <v>55</v>
      </c>
      <c r="C99" s="11" t="s">
        <v>85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f>V101</f>
        <v>0</v>
      </c>
      <c r="W99" s="6">
        <f t="shared" ref="W99:AY99" si="11">W101</f>
        <v>0</v>
      </c>
      <c r="X99" s="6">
        <f t="shared" si="11"/>
        <v>0</v>
      </c>
      <c r="Y99" s="6">
        <f t="shared" si="11"/>
        <v>0</v>
      </c>
      <c r="Z99" s="6">
        <f t="shared" si="11"/>
        <v>0</v>
      </c>
      <c r="AA99" s="6">
        <f t="shared" si="11"/>
        <v>0</v>
      </c>
      <c r="AB99" s="6">
        <f t="shared" si="11"/>
        <v>0</v>
      </c>
      <c r="AC99" s="6">
        <f t="shared" si="11"/>
        <v>0</v>
      </c>
      <c r="AD99" s="6">
        <f t="shared" si="11"/>
        <v>0</v>
      </c>
      <c r="AE99" s="6">
        <f t="shared" si="11"/>
        <v>0</v>
      </c>
      <c r="AF99" s="6">
        <f t="shared" si="11"/>
        <v>0</v>
      </c>
      <c r="AG99" s="6">
        <f t="shared" si="11"/>
        <v>0</v>
      </c>
      <c r="AH99" s="6">
        <f t="shared" si="11"/>
        <v>0</v>
      </c>
      <c r="AI99" s="6">
        <f t="shared" si="11"/>
        <v>0</v>
      </c>
      <c r="AJ99" s="6">
        <f t="shared" si="11"/>
        <v>0</v>
      </c>
      <c r="AK99" s="6">
        <f t="shared" si="11"/>
        <v>0</v>
      </c>
      <c r="AL99" s="6">
        <f t="shared" si="11"/>
        <v>0</v>
      </c>
      <c r="AM99" s="6">
        <f t="shared" si="11"/>
        <v>0</v>
      </c>
      <c r="AN99" s="6">
        <f t="shared" si="11"/>
        <v>0</v>
      </c>
      <c r="AO99" s="6">
        <f t="shared" si="11"/>
        <v>0</v>
      </c>
      <c r="AP99" s="6">
        <f t="shared" si="11"/>
        <v>0</v>
      </c>
      <c r="AQ99" s="6">
        <f t="shared" si="11"/>
        <v>0</v>
      </c>
      <c r="AR99" s="6">
        <f t="shared" si="11"/>
        <v>1.2030000000000001</v>
      </c>
      <c r="AS99" s="6">
        <f t="shared" si="11"/>
        <v>1.0510000000000002</v>
      </c>
      <c r="AT99" s="6">
        <f t="shared" si="11"/>
        <v>0</v>
      </c>
      <c r="AU99" s="6">
        <f t="shared" si="11"/>
        <v>0</v>
      </c>
      <c r="AV99" s="6">
        <f t="shared" si="11"/>
        <v>0</v>
      </c>
      <c r="AW99" s="6">
        <f t="shared" si="11"/>
        <v>0</v>
      </c>
      <c r="AX99" s="6">
        <f t="shared" si="11"/>
        <v>0</v>
      </c>
      <c r="AY99" s="6">
        <f t="shared" si="11"/>
        <v>0</v>
      </c>
    </row>
    <row r="100" spans="1:51" s="14" customFormat="1" ht="42.75" x14ac:dyDescent="0.25">
      <c r="A100" s="9" t="s">
        <v>56</v>
      </c>
      <c r="B100" s="13" t="s">
        <v>57</v>
      </c>
      <c r="C100" s="11" t="s">
        <v>85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</row>
    <row r="101" spans="1:51" s="15" customFormat="1" ht="42.75" x14ac:dyDescent="0.25">
      <c r="A101" s="9" t="s">
        <v>58</v>
      </c>
      <c r="B101" s="13" t="s">
        <v>109</v>
      </c>
      <c r="C101" s="11" t="s">
        <v>85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f t="shared" ref="V101:AY101" si="12">SUM(V102:V104)</f>
        <v>0</v>
      </c>
      <c r="W101" s="7">
        <f t="shared" si="12"/>
        <v>0</v>
      </c>
      <c r="X101" s="7">
        <f t="shared" si="12"/>
        <v>0</v>
      </c>
      <c r="Y101" s="7">
        <f t="shared" si="12"/>
        <v>0</v>
      </c>
      <c r="Z101" s="7">
        <f t="shared" si="12"/>
        <v>0</v>
      </c>
      <c r="AA101" s="7">
        <f t="shared" si="12"/>
        <v>0</v>
      </c>
      <c r="AB101" s="7">
        <f t="shared" si="12"/>
        <v>0</v>
      </c>
      <c r="AC101" s="7">
        <f t="shared" si="12"/>
        <v>0</v>
      </c>
      <c r="AD101" s="7">
        <f t="shared" si="12"/>
        <v>0</v>
      </c>
      <c r="AE101" s="7">
        <f t="shared" si="12"/>
        <v>0</v>
      </c>
      <c r="AF101" s="7">
        <f t="shared" si="12"/>
        <v>0</v>
      </c>
      <c r="AG101" s="7">
        <f t="shared" si="12"/>
        <v>0</v>
      </c>
      <c r="AH101" s="7">
        <f t="shared" si="12"/>
        <v>0</v>
      </c>
      <c r="AI101" s="7">
        <f t="shared" si="12"/>
        <v>0</v>
      </c>
      <c r="AJ101" s="7">
        <f t="shared" si="12"/>
        <v>0</v>
      </c>
      <c r="AK101" s="7">
        <f t="shared" si="12"/>
        <v>0</v>
      </c>
      <c r="AL101" s="7">
        <f t="shared" si="12"/>
        <v>0</v>
      </c>
      <c r="AM101" s="7">
        <f t="shared" si="12"/>
        <v>0</v>
      </c>
      <c r="AN101" s="7">
        <f t="shared" si="12"/>
        <v>0</v>
      </c>
      <c r="AO101" s="7">
        <f t="shared" si="12"/>
        <v>0</v>
      </c>
      <c r="AP101" s="7">
        <f t="shared" si="12"/>
        <v>0</v>
      </c>
      <c r="AQ101" s="7">
        <f t="shared" si="12"/>
        <v>0</v>
      </c>
      <c r="AR101" s="7">
        <f t="shared" si="12"/>
        <v>1.2030000000000001</v>
      </c>
      <c r="AS101" s="7">
        <f t="shared" si="12"/>
        <v>1.0510000000000002</v>
      </c>
      <c r="AT101" s="7">
        <f t="shared" si="12"/>
        <v>0</v>
      </c>
      <c r="AU101" s="7">
        <f t="shared" si="12"/>
        <v>0</v>
      </c>
      <c r="AV101" s="7">
        <f t="shared" si="12"/>
        <v>0</v>
      </c>
      <c r="AW101" s="7">
        <f t="shared" si="12"/>
        <v>0</v>
      </c>
      <c r="AX101" s="7">
        <f t="shared" si="12"/>
        <v>0</v>
      </c>
      <c r="AY101" s="7">
        <f t="shared" si="12"/>
        <v>0</v>
      </c>
    </row>
    <row r="102" spans="1:51" s="15" customFormat="1" ht="56.25" x14ac:dyDescent="0.25">
      <c r="A102" s="30" t="s">
        <v>147</v>
      </c>
      <c r="B102" s="33" t="s">
        <v>372</v>
      </c>
      <c r="C102" s="23" t="s">
        <v>342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>
        <v>0.40100000000000002</v>
      </c>
      <c r="AS102" s="7">
        <v>0.251</v>
      </c>
      <c r="AT102" s="7"/>
      <c r="AU102" s="7"/>
      <c r="AV102" s="7"/>
      <c r="AW102" s="7"/>
      <c r="AX102" s="7"/>
      <c r="AY102" s="7"/>
    </row>
    <row r="103" spans="1:51" s="15" customFormat="1" ht="75" x14ac:dyDescent="0.25">
      <c r="A103" s="30" t="s">
        <v>148</v>
      </c>
      <c r="B103" s="33" t="s">
        <v>343</v>
      </c>
      <c r="C103" s="23" t="s">
        <v>344</v>
      </c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>
        <v>0.40100000000000002</v>
      </c>
      <c r="AS103" s="7">
        <v>0.4</v>
      </c>
      <c r="AT103" s="7"/>
      <c r="AU103" s="7"/>
      <c r="AV103" s="7"/>
      <c r="AW103" s="7"/>
      <c r="AX103" s="7"/>
      <c r="AY103" s="7"/>
    </row>
    <row r="104" spans="1:51" s="15" customFormat="1" ht="75" x14ac:dyDescent="0.25">
      <c r="A104" s="30" t="s">
        <v>149</v>
      </c>
      <c r="B104" s="33" t="s">
        <v>345</v>
      </c>
      <c r="C104" s="23" t="s">
        <v>346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>
        <v>0.40100000000000002</v>
      </c>
      <c r="AS104" s="7">
        <v>0.4</v>
      </c>
      <c r="AT104" s="7"/>
      <c r="AU104" s="7"/>
      <c r="AV104" s="7"/>
      <c r="AW104" s="7"/>
      <c r="AX104" s="7"/>
      <c r="AY104" s="7"/>
    </row>
    <row r="105" spans="1:51" s="12" customFormat="1" ht="28.5" x14ac:dyDescent="0.2">
      <c r="A105" s="28" t="s">
        <v>66</v>
      </c>
      <c r="B105" s="10" t="s">
        <v>59</v>
      </c>
      <c r="C105" s="29" t="s">
        <v>85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f>SUM(V106:V117)</f>
        <v>0</v>
      </c>
      <c r="W105" s="6">
        <f>SUM(W106:W117)</f>
        <v>0</v>
      </c>
      <c r="X105" s="6">
        <f>SUM(X106:X117)</f>
        <v>0</v>
      </c>
      <c r="Y105" s="6">
        <f>SUM(Y106:Y117)</f>
        <v>0</v>
      </c>
      <c r="Z105" s="6">
        <f>SUM(Z106:Z117)</f>
        <v>0</v>
      </c>
      <c r="AA105" s="6">
        <f>SUM(AA106:AA117)</f>
        <v>0</v>
      </c>
      <c r="AB105" s="6">
        <f>SUM(AB106:AB117)</f>
        <v>0</v>
      </c>
      <c r="AC105" s="6">
        <f>SUM(AC106:AC117)</f>
        <v>0</v>
      </c>
      <c r="AD105" s="6">
        <f>SUM(AD106:AD117)</f>
        <v>0</v>
      </c>
      <c r="AE105" s="6">
        <f>SUM(AE106:AE117)</f>
        <v>0</v>
      </c>
      <c r="AF105" s="6">
        <f>SUM(AF106:AF117)</f>
        <v>0</v>
      </c>
      <c r="AG105" s="6">
        <f>SUM(AG106:AG117)</f>
        <v>0</v>
      </c>
      <c r="AH105" s="6">
        <f>SUM(AH106:AH117)</f>
        <v>0</v>
      </c>
      <c r="AI105" s="6">
        <f>SUM(AI106:AI117)</f>
        <v>0</v>
      </c>
      <c r="AJ105" s="6">
        <f>SUM(AJ106:AJ117)</f>
        <v>0</v>
      </c>
      <c r="AK105" s="6">
        <f>SUM(AK106:AK117)</f>
        <v>0</v>
      </c>
      <c r="AL105" s="6">
        <f>SUM(AL106:AL117)</f>
        <v>0</v>
      </c>
      <c r="AM105" s="6">
        <f>SUM(AM106:AM117)</f>
        <v>0</v>
      </c>
      <c r="AN105" s="6">
        <f>SUM(AN106:AN117)</f>
        <v>0</v>
      </c>
      <c r="AO105" s="6">
        <f>SUM(AO106:AO117)</f>
        <v>0</v>
      </c>
      <c r="AP105" s="6">
        <f>SUM(AP106:AP117)</f>
        <v>0</v>
      </c>
      <c r="AQ105" s="6">
        <f>SUM(AQ106:AQ117)</f>
        <v>0</v>
      </c>
      <c r="AR105" s="6">
        <f>SUM(AR106:AR117)</f>
        <v>0</v>
      </c>
      <c r="AS105" s="6">
        <f>SUM(AS106:AS117)</f>
        <v>0</v>
      </c>
      <c r="AT105" s="6">
        <f>SUM(AT106:AT117)</f>
        <v>33.991</v>
      </c>
      <c r="AU105" s="6">
        <f>SUM(AU106:AU117)</f>
        <v>5.5919999999999996</v>
      </c>
      <c r="AV105" s="6">
        <f>SUM(AV106:AV117)</f>
        <v>0</v>
      </c>
      <c r="AW105" s="6">
        <f>SUM(AW106:AW117)</f>
        <v>0</v>
      </c>
      <c r="AX105" s="6">
        <f>SUM(AX106:AX117)</f>
        <v>0</v>
      </c>
      <c r="AY105" s="6">
        <f>SUM(AY106:AY117)</f>
        <v>0</v>
      </c>
    </row>
    <row r="106" spans="1:51" ht="56.25" x14ac:dyDescent="0.25">
      <c r="A106" s="30" t="s">
        <v>187</v>
      </c>
      <c r="B106" s="22" t="s">
        <v>347</v>
      </c>
      <c r="C106" s="23" t="s">
        <v>348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34"/>
      <c r="AS106" s="7"/>
      <c r="AT106" s="7">
        <v>1.917</v>
      </c>
      <c r="AU106" s="7">
        <v>2.0379999999999998</v>
      </c>
      <c r="AV106" s="7"/>
      <c r="AW106" s="7"/>
      <c r="AX106" s="7"/>
      <c r="AY106" s="7"/>
    </row>
    <row r="107" spans="1:51" ht="56.25" x14ac:dyDescent="0.25">
      <c r="A107" s="30" t="s">
        <v>188</v>
      </c>
      <c r="B107" s="35" t="s">
        <v>349</v>
      </c>
      <c r="C107" s="23" t="s">
        <v>350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34"/>
      <c r="AS107" s="7"/>
      <c r="AT107" s="7">
        <v>0.27800000000000002</v>
      </c>
      <c r="AU107" s="7"/>
      <c r="AV107" s="7"/>
      <c r="AW107" s="7"/>
      <c r="AX107" s="7"/>
      <c r="AY107" s="7"/>
    </row>
    <row r="108" spans="1:51" ht="56.25" x14ac:dyDescent="0.25">
      <c r="A108" s="30" t="s">
        <v>189</v>
      </c>
      <c r="B108" s="35" t="s">
        <v>351</v>
      </c>
      <c r="C108" s="23" t="s">
        <v>352</v>
      </c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34"/>
      <c r="AS108" s="7"/>
      <c r="AT108" s="7">
        <v>0.27800000000000002</v>
      </c>
      <c r="AU108" s="7"/>
      <c r="AV108" s="7"/>
      <c r="AW108" s="7"/>
      <c r="AX108" s="7"/>
      <c r="AY108" s="7"/>
    </row>
    <row r="109" spans="1:51" ht="112.5" x14ac:dyDescent="0.25">
      <c r="A109" s="30" t="s">
        <v>190</v>
      </c>
      <c r="B109" s="36" t="s">
        <v>353</v>
      </c>
      <c r="C109" s="23" t="s">
        <v>354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34"/>
      <c r="AS109" s="7"/>
      <c r="AT109" s="7">
        <v>0.28999999999999998</v>
      </c>
      <c r="AU109" s="7">
        <v>0.25600000000000001</v>
      </c>
      <c r="AV109" s="7"/>
      <c r="AW109" s="7"/>
      <c r="AX109" s="7"/>
      <c r="AY109" s="7"/>
    </row>
    <row r="110" spans="1:51" ht="56.25" x14ac:dyDescent="0.25">
      <c r="A110" s="30" t="s">
        <v>150</v>
      </c>
      <c r="B110" s="36" t="s">
        <v>355</v>
      </c>
      <c r="C110" s="23" t="s">
        <v>356</v>
      </c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34"/>
      <c r="AS110" s="7"/>
      <c r="AT110" s="7">
        <v>0.30099999999999999</v>
      </c>
      <c r="AU110" s="7"/>
      <c r="AV110" s="7"/>
      <c r="AW110" s="7"/>
      <c r="AX110" s="7"/>
      <c r="AY110" s="7"/>
    </row>
    <row r="111" spans="1:51" ht="56.25" x14ac:dyDescent="0.25">
      <c r="A111" s="30" t="s">
        <v>151</v>
      </c>
      <c r="B111" s="33" t="s">
        <v>357</v>
      </c>
      <c r="C111" s="23" t="s">
        <v>358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34"/>
      <c r="AS111" s="7"/>
      <c r="AT111" s="7">
        <v>6.0999999999999999E-2</v>
      </c>
      <c r="AU111" s="7">
        <v>5.8000000000000003E-2</v>
      </c>
      <c r="AV111" s="7"/>
      <c r="AW111" s="7"/>
      <c r="AX111" s="7"/>
      <c r="AY111" s="7"/>
    </row>
    <row r="112" spans="1:51" ht="56.25" x14ac:dyDescent="0.25">
      <c r="A112" s="30" t="s">
        <v>152</v>
      </c>
      <c r="B112" s="37" t="s">
        <v>359</v>
      </c>
      <c r="C112" s="23" t="s">
        <v>360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34"/>
      <c r="AS112" s="7"/>
      <c r="AT112" s="7">
        <v>9</v>
      </c>
      <c r="AU112" s="7"/>
      <c r="AV112" s="7"/>
      <c r="AW112" s="7"/>
      <c r="AX112" s="7"/>
      <c r="AY112" s="7"/>
    </row>
    <row r="113" spans="1:51" ht="37.5" x14ac:dyDescent="0.25">
      <c r="A113" s="30" t="s">
        <v>153</v>
      </c>
      <c r="B113" s="33" t="s">
        <v>361</v>
      </c>
      <c r="C113" s="23" t="s">
        <v>362</v>
      </c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34"/>
      <c r="AS113" s="7"/>
      <c r="AT113" s="7">
        <v>10.917</v>
      </c>
      <c r="AU113" s="7"/>
      <c r="AV113" s="7"/>
      <c r="AW113" s="7"/>
      <c r="AX113" s="7"/>
      <c r="AY113" s="7"/>
    </row>
    <row r="114" spans="1:51" ht="75" x14ac:dyDescent="0.25">
      <c r="A114" s="30" t="s">
        <v>154</v>
      </c>
      <c r="B114" s="38" t="s">
        <v>363</v>
      </c>
      <c r="C114" s="23" t="s">
        <v>364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34"/>
      <c r="AS114" s="7"/>
      <c r="AT114" s="7">
        <v>3.2909999999999999</v>
      </c>
      <c r="AU114" s="7"/>
      <c r="AV114" s="7"/>
      <c r="AW114" s="7"/>
      <c r="AX114" s="7"/>
      <c r="AY114" s="7"/>
    </row>
    <row r="115" spans="1:51" ht="75" x14ac:dyDescent="0.25">
      <c r="A115" s="30" t="s">
        <v>155</v>
      </c>
      <c r="B115" s="37" t="s">
        <v>365</v>
      </c>
      <c r="C115" s="23" t="s">
        <v>366</v>
      </c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34">
        <v>4.3579999999999997</v>
      </c>
      <c r="AU115" s="34">
        <v>3.24</v>
      </c>
      <c r="AV115" s="7"/>
      <c r="AW115" s="7"/>
      <c r="AX115" s="7"/>
      <c r="AY115" s="7"/>
    </row>
    <row r="116" spans="1:51" ht="18.75" x14ac:dyDescent="0.25">
      <c r="A116" s="30" t="s">
        <v>156</v>
      </c>
      <c r="B116" s="37" t="s">
        <v>373</v>
      </c>
      <c r="C116" s="23" t="s">
        <v>374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34">
        <v>1.65</v>
      </c>
      <c r="AU116" s="7"/>
      <c r="AV116" s="7"/>
      <c r="AW116" s="7"/>
      <c r="AX116" s="7"/>
      <c r="AY116" s="7"/>
    </row>
    <row r="117" spans="1:51" ht="37.5" x14ac:dyDescent="0.25">
      <c r="A117" s="30" t="s">
        <v>157</v>
      </c>
      <c r="B117" s="37" t="s">
        <v>375</v>
      </c>
      <c r="C117" s="23" t="s">
        <v>376</v>
      </c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34">
        <v>1.65</v>
      </c>
      <c r="AU117" s="7"/>
      <c r="AV117" s="7"/>
      <c r="AW117" s="7"/>
      <c r="AX117" s="7"/>
      <c r="AY117" s="7"/>
    </row>
    <row r="123" spans="1:51" x14ac:dyDescent="0.25">
      <c r="A123" s="42" t="s">
        <v>194</v>
      </c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</row>
    <row r="124" spans="1:51" x14ac:dyDescent="0.25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</row>
    <row r="125" spans="1:51" x14ac:dyDescent="0.2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</row>
  </sheetData>
  <mergeCells count="45">
    <mergeCell ref="A11:AY11"/>
    <mergeCell ref="AJ15:AK15"/>
    <mergeCell ref="AL15:AM15"/>
    <mergeCell ref="AP15:AQ15"/>
    <mergeCell ref="AR15:AS15"/>
    <mergeCell ref="AT15:AU15"/>
    <mergeCell ref="Z15:AA15"/>
    <mergeCell ref="AB15:AC15"/>
    <mergeCell ref="AD15:AE15"/>
    <mergeCell ref="AF15:AG15"/>
    <mergeCell ref="AH15:AI15"/>
    <mergeCell ref="AL14:AO14"/>
    <mergeCell ref="AP14:AQ14"/>
    <mergeCell ref="AR14:AU14"/>
    <mergeCell ref="AV14:AY14"/>
    <mergeCell ref="D15:E15"/>
    <mergeCell ref="A9:AY9"/>
    <mergeCell ref="A10:AY10"/>
    <mergeCell ref="A13:A16"/>
    <mergeCell ref="B13:B16"/>
    <mergeCell ref="C13:C16"/>
    <mergeCell ref="D13:AY13"/>
    <mergeCell ref="D14:U14"/>
    <mergeCell ref="P15:Q15"/>
    <mergeCell ref="AN15:AO15"/>
    <mergeCell ref="R15:S15"/>
    <mergeCell ref="T15:U15"/>
    <mergeCell ref="V15:W15"/>
    <mergeCell ref="X15:Y15"/>
    <mergeCell ref="F15:G15"/>
    <mergeCell ref="H15:I15"/>
    <mergeCell ref="J15:K15"/>
    <mergeCell ref="A8:AY8"/>
    <mergeCell ref="AV1:AY1"/>
    <mergeCell ref="AV2:AY2"/>
    <mergeCell ref="AV3:AY3"/>
    <mergeCell ref="A6:AY6"/>
    <mergeCell ref="A7:AY7"/>
    <mergeCell ref="V14:AG14"/>
    <mergeCell ref="AH14:AK14"/>
    <mergeCell ref="AV15:AW15"/>
    <mergeCell ref="AX15:AY15"/>
    <mergeCell ref="A123:O125"/>
    <mergeCell ref="L15:M15"/>
    <mergeCell ref="N15:O15"/>
  </mergeCells>
  <phoneticPr fontId="12" type="noConversion"/>
  <pageMargins left="0.25" right="0.25" top="0.75" bottom="0.75" header="0.3" footer="0.3"/>
  <pageSetup paperSize="8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2022-11-15T11:56:05Z</dcterms:modified>
</cp:coreProperties>
</file>