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ПТО\Рабочие документы ПТО\2021 год\Галкин М.Г\Отчет Минпром и Комитет\Минпром\Год\Верещагина\4 квартал\Без формул\"/>
    </mc:Choice>
  </mc:AlternateContent>
  <xr:revisionPtr revIDLastSave="0" documentId="13_ncr:1_{48AD0982-9823-4588-90EC-3FCB88A80F22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Передвижная энергетика 1" sheetId="6" state="hidden" r:id="rId1"/>
    <sheet name="Финплан" sheetId="22" r:id="rId2"/>
    <sheet name="проч" sheetId="4" state="hidden" r:id="rId3"/>
    <sheet name="Росэнергоатом" sheetId="11" state="hidden" r:id="rId4"/>
    <sheet name="Лист12" sheetId="23" state="hidden" r:id="rId5"/>
  </sheets>
  <definedNames>
    <definedName name="_xlnm._FilterDatabase" localSheetId="1" hidden="1">Финплан!$A$20:$E$366</definedName>
    <definedName name="_xlnm.Print_Titles" localSheetId="1">Финплан!$17:$19</definedName>
    <definedName name="_xlnm.Print_Area" localSheetId="1">Финплан!$A$1:$H$465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5" i="22" l="1"/>
  <c r="F145" i="22"/>
  <c r="G151" i="22"/>
  <c r="F151" i="22"/>
  <c r="G156" i="22"/>
  <c r="F156" i="22"/>
  <c r="F153" i="22"/>
  <c r="G153" i="22"/>
  <c r="G163" i="22"/>
  <c r="F163" i="22"/>
  <c r="G162" i="22"/>
  <c r="F162" i="22"/>
  <c r="G161" i="22"/>
  <c r="F161" i="22"/>
  <c r="G160" i="22"/>
  <c r="F160" i="22"/>
  <c r="G159" i="22"/>
  <c r="F159" i="22"/>
  <c r="G442" i="22"/>
  <c r="F442" i="22"/>
  <c r="G75" i="22" l="1"/>
  <c r="F75" i="22"/>
  <c r="G53" i="22"/>
  <c r="F53" i="22"/>
  <c r="F104" i="22"/>
  <c r="G100" i="22"/>
  <c r="F98" i="22"/>
  <c r="F198" i="22"/>
  <c r="G194" i="22"/>
  <c r="C3" i="23"/>
  <c r="D3" i="23"/>
  <c r="C4" i="23"/>
  <c r="D4" i="23"/>
  <c r="E4" i="23"/>
  <c r="F4" i="23"/>
  <c r="G4" i="23"/>
  <c r="H4" i="23"/>
  <c r="I4" i="23"/>
  <c r="J4" i="23"/>
  <c r="C5" i="23"/>
  <c r="D5" i="23"/>
  <c r="E5" i="23"/>
  <c r="F5" i="23"/>
  <c r="G5" i="23"/>
  <c r="H5" i="23"/>
  <c r="I5" i="23"/>
  <c r="C8" i="23"/>
  <c r="D8" i="23"/>
  <c r="C9" i="23"/>
  <c r="D9" i="23"/>
  <c r="E9" i="23"/>
  <c r="F9" i="23"/>
  <c r="G9" i="23"/>
  <c r="H9" i="23"/>
  <c r="I9" i="23"/>
  <c r="J9" i="23"/>
  <c r="C10" i="23"/>
  <c r="D10" i="23"/>
  <c r="E10" i="23"/>
  <c r="F10" i="23"/>
  <c r="G10" i="23"/>
  <c r="H10" i="23"/>
  <c r="I10" i="23"/>
  <c r="J10" i="23"/>
  <c r="D68" i="4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F27" i="22"/>
  <c r="G27" i="22"/>
  <c r="F29" i="22"/>
  <c r="G29" i="22"/>
  <c r="F35" i="22"/>
  <c r="G36" i="22"/>
  <c r="F44" i="22"/>
  <c r="G44" i="22"/>
  <c r="F50" i="22"/>
  <c r="G50" i="22"/>
  <c r="G54" i="22"/>
  <c r="F55" i="22"/>
  <c r="G55" i="22"/>
  <c r="F58" i="22"/>
  <c r="G58" i="22"/>
  <c r="F59" i="22"/>
  <c r="G59" i="22"/>
  <c r="F60" i="22"/>
  <c r="F65" i="22"/>
  <c r="G65" i="22"/>
  <c r="G66" i="22"/>
  <c r="F67" i="22"/>
  <c r="G67" i="22"/>
  <c r="G68" i="22"/>
  <c r="F69" i="22"/>
  <c r="G69" i="22"/>
  <c r="G70" i="22"/>
  <c r="F72" i="22"/>
  <c r="G72" i="22"/>
  <c r="F73" i="22"/>
  <c r="G73" i="22"/>
  <c r="G74" i="22"/>
  <c r="F74" i="22"/>
  <c r="G95" i="22"/>
  <c r="F97" i="22"/>
  <c r="G97" i="22"/>
  <c r="F100" i="22"/>
  <c r="F102" i="22"/>
  <c r="G102" i="22"/>
  <c r="F103" i="22"/>
  <c r="G103" i="22"/>
  <c r="F106" i="22"/>
  <c r="F173" i="22"/>
  <c r="G173" i="22"/>
  <c r="F192" i="22"/>
  <c r="G192" i="22"/>
  <c r="G193" i="22"/>
  <c r="G195" i="22"/>
  <c r="F197" i="22"/>
  <c r="G197" i="22"/>
  <c r="F199" i="22"/>
  <c r="G199" i="22"/>
  <c r="F201" i="22"/>
  <c r="F202" i="22"/>
  <c r="F211" i="22"/>
  <c r="G211" i="22"/>
  <c r="F221" i="22"/>
  <c r="G221" i="22"/>
  <c r="G222" i="22"/>
  <c r="F223" i="22"/>
  <c r="G223" i="22"/>
  <c r="F234" i="22"/>
  <c r="G234" i="22"/>
  <c r="F235" i="22"/>
  <c r="G235" i="22"/>
  <c r="E287" i="22"/>
  <c r="F338" i="22"/>
  <c r="G338" i="22"/>
  <c r="F342" i="22"/>
  <c r="G342" i="22"/>
  <c r="F343" i="22"/>
  <c r="G343" i="22"/>
  <c r="F347" i="22"/>
  <c r="G347" i="22"/>
  <c r="F365" i="22"/>
  <c r="G365" i="22"/>
  <c r="F372" i="22"/>
  <c r="G372" i="22"/>
  <c r="G373" i="22"/>
  <c r="F373" i="22"/>
  <c r="F397" i="22"/>
  <c r="G397" i="22"/>
  <c r="F404" i="22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116" i="6" s="1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G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G196" i="6"/>
  <c r="C197" i="6"/>
  <c r="D197" i="6"/>
  <c r="E197" i="6"/>
  <c r="F197" i="6"/>
  <c r="D198" i="6"/>
  <c r="E198" i="6"/>
  <c r="F198" i="6"/>
  <c r="G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G214" i="6" s="1"/>
  <c r="E214" i="6"/>
  <c r="F214" i="6"/>
  <c r="F215" i="6"/>
  <c r="C216" i="6"/>
  <c r="D216" i="6"/>
  <c r="E216" i="6"/>
  <c r="F216" i="6"/>
  <c r="C220" i="6"/>
  <c r="D220" i="6"/>
  <c r="D249" i="6" s="1"/>
  <c r="E220" i="6"/>
  <c r="F220" i="6"/>
  <c r="C221" i="6"/>
  <c r="C249" i="6" s="1"/>
  <c r="D221" i="6"/>
  <c r="G221" i="6" s="1"/>
  <c r="E221" i="6"/>
  <c r="E249" i="6" s="1"/>
  <c r="F221" i="6"/>
  <c r="C222" i="6"/>
  <c r="D222" i="6"/>
  <c r="E222" i="6"/>
  <c r="F222" i="6"/>
  <c r="E223" i="6"/>
  <c r="C224" i="6"/>
  <c r="D224" i="6"/>
  <c r="D250" i="6" s="1"/>
  <c r="E224" i="6"/>
  <c r="F224" i="6"/>
  <c r="F250" i="6" s="1"/>
  <c r="C227" i="6"/>
  <c r="C251" i="6" s="1"/>
  <c r="D227" i="6"/>
  <c r="E227" i="6"/>
  <c r="E251" i="6" s="1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D235" i="6"/>
  <c r="E235" i="6"/>
  <c r="F235" i="6"/>
  <c r="C236" i="6"/>
  <c r="C259" i="6" s="1"/>
  <c r="D236" i="6"/>
  <c r="E236" i="6"/>
  <c r="E259" i="6" s="1"/>
  <c r="F236" i="6"/>
  <c r="C237" i="6"/>
  <c r="D237" i="6"/>
  <c r="E237" i="6"/>
  <c r="F237" i="6"/>
  <c r="C238" i="6"/>
  <c r="D238" i="6"/>
  <c r="E238" i="6"/>
  <c r="F238" i="6"/>
  <c r="C239" i="6"/>
  <c r="C215" i="6" s="1"/>
  <c r="D239" i="6"/>
  <c r="D215" i="6" s="1"/>
  <c r="G215" i="6" s="1"/>
  <c r="E239" i="6"/>
  <c r="E215" i="6" s="1"/>
  <c r="F239" i="6"/>
  <c r="C240" i="6"/>
  <c r="D240" i="6"/>
  <c r="E240" i="6"/>
  <c r="F240" i="6"/>
  <c r="C241" i="6"/>
  <c r="D241" i="6"/>
  <c r="E241" i="6"/>
  <c r="F241" i="6"/>
  <c r="C242" i="6"/>
  <c r="C225" i="6" s="1"/>
  <c r="C226" i="6" s="1"/>
  <c r="D242" i="6"/>
  <c r="E242" i="6"/>
  <c r="E225" i="6" s="1"/>
  <c r="E226" i="6" s="1"/>
  <c r="F242" i="6"/>
  <c r="C243" i="6"/>
  <c r="D243" i="6"/>
  <c r="E243" i="6"/>
  <c r="F243" i="6"/>
  <c r="C244" i="6"/>
  <c r="D244" i="6"/>
  <c r="E244" i="6"/>
  <c r="F244" i="6"/>
  <c r="C248" i="6"/>
  <c r="C277" i="6" s="1"/>
  <c r="F249" i="6"/>
  <c r="G249" i="6"/>
  <c r="E250" i="6"/>
  <c r="G250" i="6"/>
  <c r="D251" i="6"/>
  <c r="G251" i="6"/>
  <c r="G252" i="6"/>
  <c r="G253" i="6"/>
  <c r="G254" i="6"/>
  <c r="G255" i="6"/>
  <c r="G256" i="6"/>
  <c r="G257" i="6"/>
  <c r="G258" i="6"/>
  <c r="D259" i="6"/>
  <c r="F259" i="6"/>
  <c r="G259" i="6"/>
  <c r="C265" i="6"/>
  <c r="D265" i="6"/>
  <c r="G265" i="6" s="1"/>
  <c r="E265" i="6"/>
  <c r="F265" i="6"/>
  <c r="C266" i="6"/>
  <c r="D266" i="6"/>
  <c r="E266" i="6"/>
  <c r="F266" i="6"/>
  <c r="C267" i="6"/>
  <c r="D267" i="6"/>
  <c r="G267" i="6" s="1"/>
  <c r="E267" i="6"/>
  <c r="F267" i="6"/>
  <c r="C268" i="6"/>
  <c r="C271" i="6" s="1"/>
  <c r="D268" i="6"/>
  <c r="E268" i="6"/>
  <c r="F268" i="6"/>
  <c r="C269" i="6"/>
  <c r="C276" i="6" s="1"/>
  <c r="D269" i="6"/>
  <c r="E269" i="6"/>
  <c r="F269" i="6"/>
  <c r="F276" i="6" s="1"/>
  <c r="D270" i="6"/>
  <c r="E271" i="6"/>
  <c r="G273" i="6"/>
  <c r="C274" i="6"/>
  <c r="E274" i="6"/>
  <c r="C275" i="6"/>
  <c r="E275" i="6"/>
  <c r="E276" i="6"/>
  <c r="C278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F210" i="22"/>
  <c r="G210" i="22"/>
  <c r="F209" i="22"/>
  <c r="F171" i="22"/>
  <c r="G85" i="22"/>
  <c r="G348" i="22"/>
  <c r="G404" i="22"/>
  <c r="G380" i="22"/>
  <c r="F66" i="22"/>
  <c r="G101" i="22"/>
  <c r="F101" i="22"/>
  <c r="G21" i="22"/>
  <c r="F194" i="22"/>
  <c r="G94" i="22"/>
  <c r="F71" i="22"/>
  <c r="G60" i="22"/>
  <c r="F348" i="22"/>
  <c r="F42" i="22"/>
  <c r="G209" i="22"/>
  <c r="F222" i="22"/>
  <c r="F195" i="22"/>
  <c r="F193" i="22"/>
  <c r="G93" i="22"/>
  <c r="F70" i="22"/>
  <c r="G42" i="22"/>
  <c r="G35" i="22"/>
  <c r="F36" i="22"/>
  <c r="F380" i="22"/>
  <c r="F122" i="22"/>
  <c r="G122" i="22"/>
  <c r="F233" i="22"/>
  <c r="G233" i="22"/>
  <c r="F220" i="22"/>
  <c r="G198" i="22"/>
  <c r="F79" i="22"/>
  <c r="G71" i="22"/>
  <c r="F200" i="22"/>
  <c r="G200" i="22"/>
  <c r="F196" i="22"/>
  <c r="G220" i="22"/>
  <c r="G106" i="22"/>
  <c r="F68" i="22"/>
  <c r="F76" i="22"/>
  <c r="G76" i="22"/>
  <c r="G51" i="22"/>
  <c r="F51" i="22"/>
  <c r="F54" i="22"/>
  <c r="G79" i="22"/>
  <c r="F85" i="22"/>
  <c r="G171" i="22"/>
  <c r="F93" i="22"/>
  <c r="G87" i="22"/>
  <c r="F87" i="22"/>
  <c r="F213" i="22"/>
  <c r="F94" i="22"/>
  <c r="F21" i="22"/>
  <c r="F208" i="22"/>
  <c r="G208" i="22"/>
  <c r="G182" i="22"/>
  <c r="F182" i="22"/>
  <c r="G213" i="22"/>
  <c r="G165" i="22"/>
  <c r="F165" i="22"/>
  <c r="F115" i="22"/>
  <c r="G115" i="22"/>
  <c r="G196" i="22"/>
  <c r="F95" i="22"/>
  <c r="F183" i="22"/>
  <c r="G183" i="22"/>
  <c r="F130" i="22"/>
  <c r="F425" i="22"/>
  <c r="G425" i="22"/>
  <c r="F107" i="22"/>
  <c r="G107" i="22"/>
  <c r="F136" i="22"/>
  <c r="G136" i="22"/>
  <c r="G143" i="22"/>
  <c r="F143" i="22"/>
  <c r="G113" i="22"/>
  <c r="F113" i="22"/>
  <c r="F128" i="22"/>
  <c r="G128" i="22"/>
  <c r="G121" i="22"/>
  <c r="F121" i="22"/>
  <c r="G158" i="22"/>
  <c r="F158" i="22"/>
  <c r="G371" i="22"/>
  <c r="F371" i="22"/>
  <c r="G137" i="22"/>
  <c r="F137" i="22"/>
  <c r="F152" i="22"/>
  <c r="G152" i="22"/>
  <c r="D257" i="6" l="1"/>
  <c r="F270" i="6"/>
  <c r="G216" i="6"/>
  <c r="D275" i="6"/>
  <c r="D274" i="6"/>
  <c r="G274" i="6" s="1"/>
  <c r="G269" i="6"/>
  <c r="F271" i="6"/>
  <c r="G268" i="6"/>
  <c r="G271" i="6" s="1"/>
  <c r="E279" i="6"/>
  <c r="E254" i="6"/>
  <c r="D253" i="6"/>
  <c r="D255" i="6" s="1"/>
  <c r="D199" i="6"/>
  <c r="G199" i="6" s="1"/>
  <c r="F225" i="6"/>
  <c r="F223" i="6"/>
  <c r="E248" i="6"/>
  <c r="E277" i="6" s="1"/>
  <c r="C199" i="6"/>
  <c r="C198" i="6"/>
  <c r="G222" i="6"/>
  <c r="G223" i="6" s="1"/>
  <c r="G197" i="6"/>
  <c r="E278" i="6"/>
  <c r="D276" i="6"/>
  <c r="G266" i="6"/>
  <c r="G270" i="6" s="1"/>
  <c r="E270" i="6"/>
  <c r="C270" i="6"/>
  <c r="C254" i="6"/>
  <c r="C279" i="6" s="1"/>
  <c r="F253" i="6"/>
  <c r="F255" i="6" s="1"/>
  <c r="F251" i="6"/>
  <c r="F257" i="6" s="1"/>
  <c r="C250" i="6"/>
  <c r="D225" i="6"/>
  <c r="D226" i="6" s="1"/>
  <c r="C223" i="6"/>
  <c r="F248" i="6"/>
  <c r="F277" i="6" s="1"/>
  <c r="G220" i="6"/>
  <c r="G192" i="6"/>
  <c r="G191" i="6"/>
  <c r="E257" i="6"/>
  <c r="E252" i="6"/>
  <c r="C257" i="6"/>
  <c r="C252" i="6"/>
  <c r="D252" i="6"/>
  <c r="F278" i="6"/>
  <c r="D278" i="6"/>
  <c r="G275" i="6"/>
  <c r="D271" i="6"/>
  <c r="F254" i="6"/>
  <c r="F279" i="6" s="1"/>
  <c r="D254" i="6"/>
  <c r="D279" i="6" s="1"/>
  <c r="E253" i="6"/>
  <c r="C253" i="6"/>
  <c r="D248" i="6"/>
  <c r="D223" i="6"/>
  <c r="F252" i="6" l="1"/>
  <c r="F256" i="6"/>
  <c r="F280" i="6" s="1"/>
  <c r="C255" i="6"/>
  <c r="C256" i="6"/>
  <c r="C280" i="6" s="1"/>
  <c r="D277" i="6"/>
  <c r="G248" i="6"/>
  <c r="E255" i="6"/>
  <c r="E256" i="6"/>
  <c r="E280" i="6" s="1"/>
  <c r="D256" i="6"/>
  <c r="D280" i="6" s="1"/>
</calcChain>
</file>

<file path=xl/sharedStrings.xml><?xml version="1.0" encoding="utf-8"?>
<sst xmlns="http://schemas.openxmlformats.org/spreadsheetml/2006/main" count="3221" uniqueCount="1151">
  <si>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</si>
  <si>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</si>
  <si>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</si>
  <si>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</si>
  <si>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</si>
  <si>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</si>
  <si>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</si>
  <si>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</si>
  <si>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</si>
  <si>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</si>
  <si>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</si>
  <si>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</si>
  <si>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</si>
  <si>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</si>
  <si>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</si>
  <si>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</si>
  <si>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</si>
  <si>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</si>
  <si>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</si>
  <si>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</si>
  <si>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</si>
  <si>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</si>
  <si>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</si>
  <si>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</si>
  <si>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</si>
  <si>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</si>
  <si>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</si>
  <si>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</si>
  <si>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</si>
  <si>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</si>
  <si>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</si>
  <si>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</si>
  <si>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</si>
  <si>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</si>
  <si>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</si>
  <si>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</si>
  <si>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</si>
  <si>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</si>
  <si>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</si>
  <si>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</si>
  <si>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</si>
  <si>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</si>
  <si>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</si>
  <si>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</si>
  <si>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</si>
  <si>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</si>
  <si>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</si>
  <si>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</si>
  <si>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</si>
  <si>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</si>
  <si>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</si>
  <si>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</si>
  <si>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</si>
  <si>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</si>
  <si>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</si>
  <si>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</si>
  <si>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</si>
  <si>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</si>
  <si>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</si>
  <si>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</si>
  <si>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</si>
  <si>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</si>
  <si>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</si>
  <si>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</si>
  <si>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</si>
  <si>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</si>
  <si>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</si>
  <si>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</si>
  <si>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</si>
  <si>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</si>
  <si>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</si>
  <si>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</si>
  <si>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</si>
  <si>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</si>
  <si>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</si>
  <si>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</si>
  <si>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</si>
  <si>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</si>
  <si>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</si>
  <si>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</si>
  <si>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</si>
  <si>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</si>
  <si>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</si>
  <si>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</si>
  <si>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</si>
  <si>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</si>
  <si>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</si>
  <si>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</si>
  <si>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</si>
  <si>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</si>
  <si>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</si>
  <si>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</si>
  <si>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</si>
  <si>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</si>
  <si>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</si>
  <si>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</si>
  <si>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</si>
  <si>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</si>
  <si>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</si>
  <si>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</si>
  <si>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</si>
  <si>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</si>
  <si>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</si>
  <si>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</si>
  <si>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</si>
  <si>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</si>
  <si>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</si>
  <si>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</si>
  <si>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</si>
  <si>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</si>
  <si>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</si>
  <si>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</si>
  <si>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</si>
  <si>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</si>
  <si>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</si>
  <si>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</si>
  <si>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</si>
  <si>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</si>
  <si>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</si>
  <si>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</si>
  <si>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</si>
  <si>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</si>
  <si>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</si>
  <si>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</si>
  <si>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</si>
  <si>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</si>
  <si>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</si>
  <si>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</si>
  <si>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</si>
  <si>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</si>
  <si>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</si>
  <si>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</si>
  <si>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</si>
  <si>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</si>
  <si>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</si>
  <si>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</si>
  <si>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</si>
  <si>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</si>
  <si>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</si>
  <si>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</si>
  <si>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</si>
  <si>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</si>
  <si>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</si>
  <si>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</si>
  <si>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</si>
  <si>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</si>
  <si>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</si>
  <si>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</si>
  <si>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</si>
  <si>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</si>
  <si>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</si>
  <si>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</si>
  <si>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</si>
  <si>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</si>
  <si>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</si>
  <si>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</si>
  <si>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</si>
  <si>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</si>
  <si>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</si>
  <si>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</si>
  <si>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</si>
  <si>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</si>
  <si>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</si>
  <si>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</si>
  <si>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</si>
  <si>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</si>
  <si>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</si>
  <si>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</si>
  <si>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</si>
  <si>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</si>
  <si>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</si>
  <si>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</si>
  <si>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</si>
  <si>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</si>
  <si>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</si>
  <si>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</si>
  <si>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</si>
  <si>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</si>
  <si>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</si>
  <si>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</si>
  <si>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</si>
  <si>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</si>
  <si>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</si>
  <si>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</si>
  <si>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</si>
  <si>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</si>
  <si>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</si>
  <si>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</si>
  <si>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</si>
  <si>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</si>
  <si>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</si>
  <si>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</si>
  <si>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</si>
  <si>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</si>
  <si>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</si>
  <si>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</si>
  <si>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</si>
  <si>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</si>
  <si>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</si>
  <si>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</si>
  <si>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</si>
  <si>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</si>
  <si>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</si>
  <si>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</si>
  <si>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</si>
  <si>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</si>
  <si>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</si>
  <si>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</si>
  <si>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</si>
  <si>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</si>
  <si>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</si>
  <si>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</si>
  <si>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</si>
  <si>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</si>
  <si>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</si>
  <si>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</si>
  <si>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</si>
  <si>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</si>
  <si>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</si>
  <si>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</si>
  <si>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</si>
  <si>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</si>
  <si>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</si>
  <si>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</si>
  <si>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</si>
  <si>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</si>
  <si>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</si>
  <si>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</si>
  <si>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</si>
  <si>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</si>
  <si>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</si>
  <si>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</si>
  <si>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</si>
  <si>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</si>
  <si>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</si>
  <si>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</si>
  <si>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</si>
  <si>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</si>
  <si>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</si>
  <si>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</si>
  <si>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</si>
  <si>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</si>
  <si>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</si>
  <si>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</si>
  <si>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</si>
  <si>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</si>
  <si>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</si>
  <si>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</si>
  <si>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</si>
  <si>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</si>
  <si>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</si>
  <si>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</si>
  <si>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</si>
  <si>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</si>
  <si>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</si>
  <si>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</si>
  <si>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</si>
  <si>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</si>
  <si>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</si>
  <si>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</si>
  <si>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</si>
  <si>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</si>
  <si>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</si>
  <si>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</si>
  <si>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</si>
  <si>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</si>
  <si>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</si>
  <si>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</si>
  <si>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</si>
  <si>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</si>
  <si>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</si>
  <si>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</si>
  <si>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</si>
  <si>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</si>
  <si>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</si>
  <si>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</si>
  <si>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</si>
  <si>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</si>
  <si>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</si>
  <si>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</si>
  <si>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</si>
  <si>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</si>
  <si>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</si>
  <si>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</si>
  <si>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</si>
  <si>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</si>
  <si>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</si>
  <si>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</si>
  <si>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</si>
  <si>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</si>
  <si>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</si>
  <si>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</si>
  <si>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</si>
  <si>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</si>
  <si>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</si>
  <si>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</si>
  <si>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</si>
  <si>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</si>
  <si>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</si>
  <si>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</si>
  <si>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</si>
  <si>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</si>
  <si>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</si>
  <si>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</si>
  <si>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</si>
  <si>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</si>
  <si>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</si>
  <si>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</si>
  <si>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</si>
  <si>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</si>
  <si>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</si>
  <si>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</si>
  <si>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</si>
  <si>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</si>
  <si>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</si>
  <si>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</si>
  <si>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</si>
  <si>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</si>
  <si>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</si>
  <si>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</si>
  <si>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</si>
  <si>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</si>
  <si>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</si>
  <si>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</si>
  <si>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</si>
  <si>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</si>
  <si>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</si>
  <si>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</si>
  <si>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</si>
  <si>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</si>
  <si>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</si>
  <si>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</si>
  <si>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</si>
  <si>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</si>
  <si>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</si>
  <si>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</si>
  <si>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</si>
  <si>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</si>
  <si>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</si>
  <si>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</si>
  <si>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</si>
  <si>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</si>
  <si>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</si>
  <si>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</si>
  <si>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</si>
  <si>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</si>
  <si>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</si>
  <si>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</si>
  <si>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</si>
  <si>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</si>
  <si>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</si>
  <si>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</si>
  <si>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</si>
  <si>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</si>
  <si>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</si>
  <si>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</si>
  <si>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</si>
  <si>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</si>
  <si>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</si>
  <si>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</si>
  <si>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</si>
  <si>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</si>
  <si>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</si>
  <si>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</si>
  <si>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</si>
  <si>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</si>
  <si>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</si>
  <si>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</si>
  <si>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</si>
  <si>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</si>
  <si>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</si>
  <si>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</si>
  <si>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</si>
  <si>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</si>
  <si>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</si>
  <si>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</si>
  <si>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</si>
  <si>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</si>
  <si>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</si>
  <si>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</si>
  <si>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</si>
  <si>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</si>
  <si>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</si>
  <si>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</si>
  <si>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</si>
  <si>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</si>
  <si>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</si>
  <si>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</si>
  <si>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</si>
  <si>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</si>
  <si>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</si>
  <si>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</si>
  <si>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</si>
  <si>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</si>
  <si>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</si>
  <si>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</si>
  <si>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</si>
  <si>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</si>
  <si>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</si>
  <si>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</si>
  <si>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</si>
  <si>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</si>
  <si>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</si>
  <si>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</si>
  <si>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</si>
  <si>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</si>
  <si>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</si>
  <si>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</si>
  <si>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</si>
  <si>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</si>
  <si>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</si>
  <si>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</si>
  <si>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</si>
  <si>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</si>
  <si>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</si>
  <si>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</si>
  <si>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</si>
  <si>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</si>
  <si>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</si>
  <si>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</si>
  <si>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</si>
  <si>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</si>
  <si>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</si>
  <si>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</si>
  <si>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</si>
  <si>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</si>
  <si>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</si>
  <si>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</si>
  <si>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</si>
  <si>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</si>
  <si>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</si>
  <si>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</si>
  <si>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</si>
  <si>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</si>
  <si>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</si>
  <si>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</si>
  <si>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</si>
  <si>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</si>
  <si>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</si>
  <si>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</si>
  <si>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</si>
  <si>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</si>
  <si>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</si>
  <si>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</si>
  <si>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</si>
  <si>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</si>
  <si>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</si>
  <si>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</si>
  <si>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</si>
  <si>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</si>
  <si>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</si>
  <si>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</si>
  <si>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</si>
  <si>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</si>
  <si>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</si>
  <si>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</si>
  <si>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</si>
  <si>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</si>
  <si>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</si>
  <si>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</si>
  <si>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</si>
  <si>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</si>
  <si>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</si>
  <si>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</si>
  <si>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</si>
  <si>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</si>
  <si>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</si>
  <si>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</si>
  <si>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</si>
  <si>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</si>
  <si>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</si>
  <si>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</si>
  <si>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</si>
  <si>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</si>
  <si>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</si>
  <si>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</si>
  <si>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</si>
  <si>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</si>
  <si>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</si>
  <si>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</si>
  <si>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</si>
  <si>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</si>
  <si>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</si>
  <si>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</si>
  <si>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</si>
  <si>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</si>
  <si>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</si>
  <si>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</si>
  <si>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</si>
  <si>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</si>
  <si>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</si>
  <si>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</si>
  <si>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</si>
  <si>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</si>
  <si>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</si>
  <si>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</si>
  <si>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</si>
  <si>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</si>
  <si>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</si>
  <si>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</si>
  <si>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</si>
  <si>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</si>
  <si>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</si>
  <si>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</si>
  <si>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</si>
  <si>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</si>
  <si>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</si>
  <si>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</si>
  <si>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</si>
  <si>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</si>
  <si>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</si>
  <si>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</si>
  <si>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</si>
  <si>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</si>
  <si>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</si>
  <si>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</si>
  <si>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</si>
  <si>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</si>
  <si>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</si>
  <si>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</si>
  <si>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</si>
  <si>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</si>
  <si>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</si>
  <si>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</si>
  <si>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</si>
  <si>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</si>
  <si>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</si>
  <si>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</si>
  <si>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</si>
  <si>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</si>
  <si>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</si>
  <si>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</si>
  <si>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</si>
  <si>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</si>
  <si>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</si>
  <si>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</si>
  <si>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</si>
  <si>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</si>
  <si>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</si>
  <si>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</si>
  <si>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</si>
  <si>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</si>
  <si>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</si>
  <si>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</si>
  <si>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</si>
  <si>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</si>
  <si>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</si>
  <si>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</si>
  <si>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</si>
  <si>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</si>
  <si>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</si>
  <si>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</si>
  <si>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</si>
  <si>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</si>
  <si>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</si>
  <si>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</si>
  <si>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</si>
  <si>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</si>
  <si>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</si>
  <si>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</si>
  <si>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</si>
  <si>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</si>
  <si>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</si>
  <si>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</si>
  <si>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</si>
  <si>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</si>
  <si>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</si>
  <si>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</si>
  <si>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</si>
  <si>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</si>
  <si>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</si>
  <si>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</si>
  <si>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</si>
  <si>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</si>
  <si>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</si>
  <si>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</si>
  <si>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</si>
  <si>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</si>
  <si>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</si>
  <si>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</si>
  <si>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</si>
  <si>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</si>
  <si>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</si>
  <si>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</si>
  <si>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</si>
  <si>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</si>
  <si>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</si>
  <si>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</si>
  <si>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</si>
  <si>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</si>
  <si>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</si>
  <si>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</si>
  <si>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</si>
  <si>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</si>
  <si>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</si>
  <si>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</si>
  <si>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</si>
  <si>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</si>
  <si>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</si>
  <si>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</si>
  <si>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</si>
  <si>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</si>
  <si>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</si>
  <si>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</si>
  <si>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</si>
  <si>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</si>
  <si>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</si>
  <si>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</si>
  <si>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</si>
  <si>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</si>
  <si>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</si>
  <si>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</si>
  <si>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</si>
  <si>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</si>
  <si>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</si>
  <si>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</si>
  <si>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</si>
  <si>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</si>
  <si>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</si>
  <si>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</si>
  <si>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</si>
  <si>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</si>
  <si>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</si>
  <si>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</si>
  <si>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</si>
  <si>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</si>
  <si>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</si>
  <si>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</si>
  <si>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</si>
  <si>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</si>
  <si>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</si>
  <si>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</si>
  <si>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</si>
  <si>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</si>
  <si>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</si>
  <si>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</si>
  <si>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</si>
  <si>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</si>
  <si>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</si>
  <si>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</si>
  <si>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</si>
  <si>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</si>
  <si>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</si>
  <si>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</si>
  <si>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</si>
  <si>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</si>
  <si>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</si>
  <si>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</si>
  <si>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</si>
  <si>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</si>
  <si>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</si>
  <si>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</si>
  <si>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</si>
  <si>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</si>
  <si>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</si>
  <si>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</si>
  <si>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</si>
  <si>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</si>
  <si>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</si>
  <si>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</si>
  <si>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</si>
  <si>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</si>
  <si>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</si>
  <si>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</si>
  <si>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</si>
  <si>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</si>
  <si>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</si>
  <si>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</si>
  <si>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</si>
  <si>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</si>
  <si>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</si>
  <si>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</si>
  <si>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</si>
  <si>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</si>
  <si>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</si>
  <si>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</si>
  <si>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</si>
  <si>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</si>
  <si>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</si>
  <si>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</si>
  <si>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</si>
  <si>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</si>
  <si>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</si>
  <si>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</si>
  <si>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</si>
  <si>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</si>
  <si>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</si>
  <si>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</si>
  <si>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</si>
  <si>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</si>
  <si>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</si>
  <si>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</si>
  <si>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</si>
  <si>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</si>
  <si>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</si>
  <si>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</si>
  <si>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</si>
  <si>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</si>
  <si>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</si>
  <si>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</si>
  <si>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</si>
  <si>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</si>
  <si>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</si>
  <si>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</si>
  <si>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</si>
  <si>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</si>
  <si>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</si>
  <si>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</si>
  <si>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</si>
  <si>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</si>
  <si>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</si>
  <si>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</si>
  <si>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</si>
  <si>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</si>
  <si>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</si>
  <si>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</si>
  <si>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</si>
  <si>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</si>
  <si>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</si>
  <si>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</si>
  <si>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</si>
  <si>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</si>
  <si>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</si>
  <si>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</si>
  <si>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</si>
  <si>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</si>
  <si>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</si>
  <si>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</si>
  <si>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</si>
  <si>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</si>
  <si>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</si>
  <si>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</si>
  <si>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</si>
  <si>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</si>
  <si>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</si>
  <si>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</si>
  <si>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</si>
  <si>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</si>
  <si>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</si>
  <si>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</si>
  <si>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</si>
  <si>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</si>
  <si>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</si>
  <si>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</si>
  <si>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</si>
  <si>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</si>
  <si>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</si>
  <si>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</si>
  <si>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</si>
  <si>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</si>
  <si>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</si>
  <si>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</si>
  <si>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</si>
  <si>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</si>
  <si>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</si>
  <si>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</si>
  <si>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</si>
  <si>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</si>
  <si>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</si>
  <si>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</si>
  <si>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</si>
  <si>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</si>
  <si>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</si>
  <si>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</si>
  <si>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</si>
  <si>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</si>
  <si>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</si>
  <si>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</si>
  <si>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</si>
  <si>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</si>
  <si>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</si>
  <si>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</si>
  <si>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</si>
  <si>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</si>
  <si>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</si>
  <si>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</si>
  <si>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</si>
  <si>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</si>
  <si>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</si>
  <si>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</si>
  <si>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</si>
  <si>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</si>
  <si>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</si>
  <si>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</si>
  <si>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</si>
  <si>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</si>
  <si>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</si>
  <si>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</si>
  <si>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</si>
  <si>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</si>
  <si>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</si>
  <si>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</si>
  <si>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</si>
  <si>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</si>
  <si>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</si>
  <si>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</si>
  <si>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</si>
  <si>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</si>
  <si>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</si>
  <si>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</si>
  <si>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</si>
  <si>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</si>
  <si>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</si>
  <si>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</si>
  <si>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</si>
  <si>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</si>
  <si>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</si>
  <si>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</si>
  <si>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</si>
  <si>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</si>
  <si>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</si>
  <si>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</si>
  <si>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</si>
  <si>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</si>
  <si>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</si>
  <si>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</si>
  <si>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</si>
  <si>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</si>
  <si>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</si>
  <si>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</si>
  <si>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</si>
  <si>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</si>
  <si>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</si>
  <si>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</si>
  <si>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</si>
  <si>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</si>
  <si>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</si>
  <si>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</si>
  <si>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</si>
  <si>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</si>
  <si>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</si>
  <si>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</si>
  <si>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</si>
  <si>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</si>
  <si>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</si>
  <si>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</si>
  <si>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</si>
  <si>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</si>
  <si>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</si>
  <si>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</si>
  <si>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</si>
  <si>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</si>
  <si>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</si>
  <si>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</si>
  <si>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</si>
  <si>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</si>
  <si>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</si>
  <si>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</si>
  <si>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</si>
  <si>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</si>
  <si>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</si>
  <si>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</si>
  <si>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</si>
  <si>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</si>
  <si>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</si>
  <si>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</si>
  <si>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</si>
  <si>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</si>
  <si>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</si>
  <si>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</si>
  <si>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</si>
  <si>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</si>
  <si>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</si>
  <si>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</si>
  <si>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</si>
  <si>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</si>
  <si>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</si>
  <si>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</si>
  <si>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</si>
  <si>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</si>
  <si>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</si>
  <si>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</si>
  <si>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</si>
  <si>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</si>
  <si>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</si>
  <si>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</si>
  <si>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</si>
  <si>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</si>
  <si>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</si>
  <si>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</si>
  <si>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</si>
  <si>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</si>
  <si>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</si>
  <si>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</si>
  <si>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</si>
  <si>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</si>
  <si>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</si>
  <si>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</si>
  <si>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</si>
  <si>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</si>
  <si>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</si>
  <si>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</si>
  <si>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</si>
  <si>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</si>
  <si>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</si>
  <si>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</si>
  <si>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</si>
  <si>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</si>
  <si>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</si>
  <si>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</si>
  <si>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</si>
  <si>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</si>
  <si>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</si>
  <si>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</si>
  <si>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</si>
  <si>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</si>
  <si>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</si>
  <si>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</si>
  <si>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</si>
  <si>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</si>
  <si>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</si>
  <si>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</si>
  <si>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</si>
  <si>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</si>
  <si>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</si>
  <si>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</si>
  <si>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</si>
  <si>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</si>
  <si>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</si>
  <si>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</si>
  <si>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</si>
  <si>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</si>
  <si>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</si>
  <si>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</si>
  <si>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</si>
  <si>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</si>
  <si>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</si>
  <si>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</si>
  <si>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</si>
  <si>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</si>
  <si>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</si>
  <si>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</si>
  <si>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</si>
  <si>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</si>
  <si>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</si>
  <si>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</si>
  <si>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</si>
  <si>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</si>
  <si>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</si>
  <si>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</si>
  <si>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</si>
  <si>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</si>
  <si>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</si>
  <si>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</si>
  <si>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</si>
  <si>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</si>
  <si>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</si>
  <si>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</si>
  <si>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</si>
  <si>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</si>
  <si>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</si>
  <si>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</si>
  <si>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</si>
  <si>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</si>
  <si>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</si>
  <si>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</si>
  <si>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</si>
  <si>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</si>
  <si>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</si>
  <si>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</si>
  <si>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</si>
  <si>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</si>
  <si>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</si>
  <si>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</si>
  <si>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</si>
  <si>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</si>
  <si>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</si>
  <si>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</si>
  <si>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</si>
  <si>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</si>
  <si>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</si>
  <si>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</si>
  <si>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</si>
  <si>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</si>
  <si>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</si>
  <si>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</si>
  <si>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</si>
  <si>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</si>
  <si>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</si>
  <si>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</si>
  <si>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</si>
  <si>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</si>
  <si>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</si>
  <si>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</si>
  <si>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</si>
  <si>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</si>
  <si>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</si>
  <si>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</si>
  <si>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</si>
  <si>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</si>
  <si>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</si>
  <si>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</si>
  <si>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</si>
  <si>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</si>
  <si>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</si>
  <si>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</si>
  <si>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</si>
  <si>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</si>
  <si>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</si>
  <si>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</si>
  <si>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</si>
  <si>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</si>
  <si>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</si>
  <si>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</si>
  <si>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</si>
  <si>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</si>
  <si>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</si>
  <si>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</si>
  <si>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</si>
  <si>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</si>
  <si>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</si>
  <si>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</si>
  <si>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</si>
  <si>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</si>
  <si>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</si>
  <si>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</si>
  <si>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</si>
  <si>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</si>
  <si>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</si>
  <si>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</si>
  <si>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</si>
  <si>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</si>
  <si>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</si>
  <si>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</si>
  <si>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</si>
  <si>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</si>
  <si>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</si>
  <si>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</si>
  <si>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</si>
  <si>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</si>
  <si>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</si>
  <si>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</si>
  <si>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</si>
  <si>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</si>
  <si>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</si>
  <si>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</si>
  <si>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</si>
  <si>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</si>
  <si>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</si>
  <si>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</si>
  <si>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</si>
  <si>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</si>
  <si>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</si>
  <si>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</si>
  <si>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</si>
  <si>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</si>
  <si>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</si>
  <si>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</si>
  <si>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</si>
  <si>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</si>
  <si>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</si>
  <si>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</si>
  <si>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</si>
  <si>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</si>
  <si>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</si>
  <si>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</si>
  <si>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</si>
  <si>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</si>
  <si>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</si>
  <si>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</si>
  <si>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</si>
  <si>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</si>
  <si>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</si>
  <si>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</si>
  <si>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</si>
  <si>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</si>
  <si>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</si>
  <si>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</si>
  <si>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</si>
  <si>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</si>
  <si>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</si>
  <si>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</si>
  <si>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</si>
  <si>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</si>
  <si>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</si>
  <si>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</si>
  <si>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</si>
  <si>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</si>
  <si>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</si>
  <si>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</si>
  <si>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</si>
  <si>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</si>
  <si>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</si>
  <si>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</si>
  <si>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</si>
  <si>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</si>
  <si>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</si>
  <si>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</si>
  <si>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</si>
  <si>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</si>
  <si>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</si>
  <si>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</si>
  <si>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</si>
  <si>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</si>
  <si>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</si>
  <si>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</si>
  <si>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</si>
  <si>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</si>
  <si>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</si>
  <si>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</si>
  <si>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</si>
  <si>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</si>
  <si>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</si>
  <si>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</si>
  <si>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</si>
  <si>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</si>
  <si>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</si>
  <si>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</si>
  <si>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</si>
  <si>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</si>
  <si>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Прочая деятельность (выручка)</t>
  </si>
  <si>
    <t>Утвержденный БП</t>
  </si>
  <si>
    <t>2015
факт</t>
  </si>
  <si>
    <t>2016
факт</t>
  </si>
  <si>
    <t>Фин.план</t>
  </si>
  <si>
    <t xml:space="preserve">изменение по Тамбову в размере 32 369 и изменение по Воронежу (Воронежгорэлектросеть) 82 737 </t>
  </si>
  <si>
    <t>изменение по Воронежу (Воронежгорэлектросеть)</t>
  </si>
  <si>
    <t>откл.</t>
  </si>
  <si>
    <t>Прочая деятельность (себестоимость)</t>
  </si>
  <si>
    <t>15.1.1</t>
  </si>
  <si>
    <t>15.1.2</t>
  </si>
  <si>
    <t>15.1.3</t>
  </si>
  <si>
    <t>23.3.7.1</t>
  </si>
  <si>
    <t>23.3.7.2</t>
  </si>
  <si>
    <t>23.1.5.б</t>
  </si>
  <si>
    <t xml:space="preserve"> </t>
  </si>
  <si>
    <t>Заместитель генерального директора по</t>
  </si>
  <si>
    <t>экономике и финансам</t>
  </si>
  <si>
    <t>Исп. Менская М.В. 39-48-54</t>
  </si>
  <si>
    <t>menskayamv@oke64.ru</t>
  </si>
  <si>
    <t>Инвестиционная программа АО "Облкоммунэнерго"</t>
  </si>
  <si>
    <t>Субъект Российской Федерации: Саратовская область</t>
  </si>
  <si>
    <t xml:space="preserve">Утвержденные плановые значения показателей приведены в соовтетствии с приказом Министерства </t>
  </si>
  <si>
    <t>Приложение № 20</t>
  </si>
  <si>
    <t>к приказу Минэнерго России</t>
  </si>
  <si>
    <t>от 25 апреля 2018 года № 320</t>
  </si>
  <si>
    <t>Отклонение от плановых значений по итогам отчетного периода</t>
  </si>
  <si>
    <t>в ед.изм.</t>
  </si>
  <si>
    <t>в процентах, %</t>
  </si>
  <si>
    <t>5</t>
  </si>
  <si>
    <t>Причины отклонений</t>
  </si>
  <si>
    <t>вносимые в инвестиционную программу АО Облкоммунэнерго" на период 2017-2021 годы"</t>
  </si>
  <si>
    <t>промышелнности и энергетики Саратовской области № 248 от 29.10.2020 года "Об утверждении изменений,</t>
  </si>
  <si>
    <t>2021 год</t>
  </si>
  <si>
    <t>Утвержденный план на 2021 г.</t>
  </si>
  <si>
    <t>Факт за 2021 г.</t>
  </si>
  <si>
    <t>II.VII</t>
  </si>
  <si>
    <r>
      <t xml:space="preserve">Форма № </t>
    </r>
    <r>
      <rPr>
        <b/>
        <u/>
        <sz val="14"/>
        <rFont val="Times New Roman"/>
        <family val="1"/>
        <charset val="204"/>
      </rPr>
      <t xml:space="preserve"> 20: </t>
    </r>
    <r>
      <rPr>
        <b/>
        <sz val="14"/>
        <rFont val="Times New Roman"/>
        <family val="1"/>
        <charset val="204"/>
      </rPr>
      <t xml:space="preserve"> Отчет об исполнении финансового плана субъекта электроэнергетики (квартальный)</t>
    </r>
  </si>
  <si>
    <t>В.В. Верещагина</t>
  </si>
  <si>
    <t>за 4 квартал 2021 года</t>
  </si>
  <si>
    <r>
      <t xml:space="preserve">Год раскрытия (предоставления) информации: </t>
    </r>
    <r>
      <rPr>
        <u/>
        <sz val="14"/>
        <rFont val="Times New Roman"/>
        <family val="1"/>
        <charset val="204"/>
      </rPr>
      <t>2022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</si>
</sst>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#,##0.00_ ;[Red]\-#,##0.00\ "/>
    <numFmt numFmtId="178" formatCode="0.00_ ;[Red]\-0.00\ "/>
  </numFmts>
  <fonts count="8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i/>
      <sz val="10"/>
      <name val="Times New Roman CYR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0"/>
      <name val="Times New Roman Cyr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8.35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8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55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58" fillId="0" borderId="0"/>
    <xf numFmtId="0" fontId="1" fillId="0" borderId="0"/>
    <xf numFmtId="0" fontId="58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9" fillId="0" borderId="0"/>
    <xf numFmtId="0" fontId="55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5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5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493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8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8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8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8" fontId="29" fillId="0" borderId="10" xfId="82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60" applyFont="1" applyFill="1" applyBorder="1" applyAlignment="1" applyProtection="1">
      <alignment horizontal="left" vertical="top" wrapText="1"/>
    </xf>
    <xf numFmtId="168" fontId="29" fillId="0" borderId="11" xfId="82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60" applyFont="1" applyFill="1" applyBorder="1" applyAlignment="1" applyProtection="1">
      <alignment horizontal="left" vertical="top" wrapText="1" indent="3"/>
    </xf>
    <xf numFmtId="0" fontId="29" fillId="0" borderId="11" xfId="60" applyFont="1" applyFill="1" applyBorder="1" applyAlignment="1" applyProtection="1">
      <alignment horizontal="left" vertical="center" wrapText="1"/>
    </xf>
    <xf numFmtId="0" fontId="29" fillId="0" borderId="13" xfId="60" applyFont="1" applyFill="1" applyBorder="1" applyAlignment="1" applyProtection="1">
      <alignment horizontal="left" vertical="top" wrapText="1" indent="3"/>
    </xf>
    <xf numFmtId="168" fontId="29" fillId="0" borderId="14" xfId="82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8" fontId="29" fillId="24" borderId="10" xfId="0" applyNumberFormat="1" applyFont="1" applyFill="1" applyBorder="1" applyProtection="1"/>
    <xf numFmtId="168" fontId="29" fillId="24" borderId="12" xfId="0" applyNumberFormat="1" applyFont="1" applyFill="1" applyBorder="1" applyProtection="1"/>
    <xf numFmtId="168" fontId="29" fillId="24" borderId="11" xfId="0" applyNumberFormat="1" applyFont="1" applyFill="1" applyBorder="1" applyProtection="1"/>
    <xf numFmtId="168" fontId="29" fillId="24" borderId="11" xfId="0" applyNumberFormat="1" applyFont="1" applyFill="1" applyBorder="1" applyAlignment="1" applyProtection="1">
      <alignment vertical="center"/>
    </xf>
    <xf numFmtId="168" fontId="29" fillId="24" borderId="15" xfId="0" applyNumberFormat="1" applyFont="1" applyFill="1" applyBorder="1" applyProtection="1"/>
    <xf numFmtId="168" fontId="29" fillId="24" borderId="10" xfId="82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 applyProtection="1"/>
    <xf numFmtId="0" fontId="29" fillId="0" borderId="0" xfId="60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8" fontId="29" fillId="26" borderId="12" xfId="0" applyNumberFormat="1" applyFont="1" applyFill="1" applyBorder="1" applyAlignment="1" applyProtection="1">
      <alignment horizontal="center"/>
    </xf>
    <xf numFmtId="168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60" applyFont="1" applyFill="1" applyBorder="1" applyAlignment="1" applyProtection="1">
      <alignment vertical="top" wrapText="1"/>
    </xf>
    <xf numFmtId="168" fontId="29" fillId="27" borderId="12" xfId="0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8" fontId="29" fillId="26" borderId="12" xfId="0" applyNumberFormat="1" applyFont="1" applyFill="1" applyBorder="1" applyAlignment="1" applyProtection="1">
      <alignment horizontal="center" vertical="center"/>
    </xf>
    <xf numFmtId="168" fontId="29" fillId="26" borderId="11" xfId="0" applyNumberFormat="1" applyFont="1" applyFill="1" applyBorder="1" applyAlignment="1" applyProtection="1">
      <alignment vertical="center"/>
    </xf>
    <xf numFmtId="0" fontId="29" fillId="26" borderId="11" xfId="60" applyFont="1" applyFill="1" applyBorder="1" applyAlignment="1" applyProtection="1">
      <alignment horizontal="left" vertical="top" wrapText="1"/>
    </xf>
    <xf numFmtId="168" fontId="29" fillId="26" borderId="11" xfId="82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60" applyFont="1" applyFill="1" applyBorder="1" applyAlignment="1" applyProtection="1">
      <alignment horizontal="left" vertical="top" wrapText="1"/>
    </xf>
    <xf numFmtId="168" fontId="29" fillId="28" borderId="11" xfId="82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 applyProtection="1"/>
    <xf numFmtId="0" fontId="57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 applyProtection="1">
      <alignment vertical="center"/>
    </xf>
    <xf numFmtId="168" fontId="29" fillId="24" borderId="13" xfId="0" applyNumberFormat="1" applyFont="1" applyFill="1" applyBorder="1" applyAlignment="1" applyProtection="1">
      <alignment vertical="center"/>
    </xf>
    <xf numFmtId="168" fontId="29" fillId="24" borderId="14" xfId="0" applyNumberFormat="1" applyFont="1" applyFill="1" applyBorder="1" applyProtection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82" applyNumberFormat="1" applyFont="1" applyFill="1" applyBorder="1" applyAlignment="1" applyProtection="1">
      <alignment horizontal="right"/>
    </xf>
    <xf numFmtId="168" fontId="29" fillId="25" borderId="14" xfId="82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82" applyNumberFormat="1" applyFont="1" applyFill="1" applyBorder="1" applyAlignment="1" applyProtection="1">
      <alignment horizontal="right"/>
    </xf>
    <xf numFmtId="168" fontId="29" fillId="27" borderId="11" xfId="82" applyNumberFormat="1" applyFont="1" applyFill="1" applyBorder="1" applyAlignment="1" applyProtection="1">
      <alignment horizontal="right"/>
    </xf>
    <xf numFmtId="0" fontId="5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5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5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5" applyFont="1" applyFill="1" applyBorder="1" applyAlignment="1">
      <alignment horizontal="right" vertical="center"/>
    </xf>
    <xf numFmtId="2" fontId="1" fillId="26" borderId="19" xfId="75" applyNumberFormat="1" applyFont="1" applyFill="1" applyBorder="1" applyAlignment="1">
      <alignment horizontal="right" vertical="center"/>
    </xf>
    <xf numFmtId="170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5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5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2" fillId="0" borderId="19" xfId="75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2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4" applyFont="1" applyBorder="1" applyAlignment="1">
      <alignment horizontal="center" vertical="center" wrapText="1"/>
    </xf>
    <xf numFmtId="172" fontId="2" fillId="0" borderId="19" xfId="75" applyNumberFormat="1" applyFont="1" applyFill="1" applyBorder="1" applyAlignment="1">
      <alignment horizontal="center" vertical="center" wrapText="1"/>
    </xf>
    <xf numFmtId="165" fontId="2" fillId="0" borderId="19" xfId="75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5" applyNumberFormat="1" applyFont="1" applyFill="1" applyBorder="1" applyAlignment="1">
      <alignment horizontal="center" vertical="center"/>
    </xf>
    <xf numFmtId="172" fontId="1" fillId="0" borderId="19" xfId="75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5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4" applyNumberFormat="1" applyFont="1" applyFill="1" applyBorder="1" applyAlignment="1">
      <alignment horizontal="center" vertical="center"/>
    </xf>
    <xf numFmtId="0" fontId="34" fillId="0" borderId="19" xfId="44" applyFont="1" applyFill="1" applyBorder="1" applyAlignment="1">
      <alignment horizontal="left" vertical="center" wrapText="1"/>
    </xf>
    <xf numFmtId="165" fontId="2" fillId="0" borderId="19" xfId="75" applyNumberFormat="1" applyFont="1" applyFill="1" applyBorder="1" applyAlignment="1">
      <alignment horizontal="center" vertical="center"/>
    </xf>
    <xf numFmtId="0" fontId="1" fillId="0" borderId="19" xfId="44" applyFont="1" applyFill="1" applyBorder="1" applyAlignment="1">
      <alignment horizontal="left" vertical="center" wrapText="1" indent="3"/>
    </xf>
    <xf numFmtId="49" fontId="1" fillId="0" borderId="0" xfId="44" applyNumberFormat="1" applyFont="1" applyFill="1" applyBorder="1" applyAlignment="1">
      <alignment horizontal="center" vertical="center"/>
    </xf>
    <xf numFmtId="0" fontId="1" fillId="0" borderId="0" xfId="44" applyFont="1" applyFill="1" applyBorder="1" applyAlignment="1">
      <alignment horizontal="left" vertical="center" wrapText="1" indent="3"/>
    </xf>
    <xf numFmtId="165" fontId="1" fillId="0" borderId="0" xfId="75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60" fillId="0" borderId="0" xfId="0" applyFont="1" applyFill="1" applyBorder="1" applyAlignment="1">
      <alignment horizontal="left" vertical="center" wrapText="1"/>
    </xf>
    <xf numFmtId="169" fontId="6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5" fontId="33" fillId="0" borderId="19" xfId="75" applyFont="1" applyFill="1" applyBorder="1" applyAlignment="1">
      <alignment horizontal="center" vertical="center"/>
    </xf>
    <xf numFmtId="165" fontId="33" fillId="0" borderId="19" xfId="75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70" fontId="33" fillId="0" borderId="19" xfId="0" applyNumberFormat="1" applyFont="1" applyFill="1" applyBorder="1" applyAlignment="1">
      <alignment horizontal="center" vertical="center"/>
    </xf>
    <xf numFmtId="170" fontId="35" fillId="0" borderId="19" xfId="0" applyNumberFormat="1" applyFont="1" applyFill="1" applyBorder="1" applyAlignment="1">
      <alignment horizontal="center" vertical="center"/>
    </xf>
    <xf numFmtId="165" fontId="33" fillId="0" borderId="19" xfId="75" applyFont="1" applyFill="1" applyBorder="1" applyAlignment="1">
      <alignment vertical="center"/>
    </xf>
    <xf numFmtId="9" fontId="33" fillId="0" borderId="19" xfId="69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4" applyFont="1" applyFill="1" applyBorder="1" applyAlignment="1">
      <alignment vertical="center"/>
    </xf>
    <xf numFmtId="165" fontId="62" fillId="0" borderId="19" xfId="74" applyFont="1" applyFill="1" applyBorder="1" applyAlignment="1">
      <alignment vertical="center"/>
    </xf>
    <xf numFmtId="165" fontId="55" fillId="0" borderId="19" xfId="74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55" fillId="0" borderId="0" xfId="69" applyFont="1" applyFill="1" applyAlignment="1">
      <alignment vertical="center"/>
    </xf>
    <xf numFmtId="0" fontId="36" fillId="0" borderId="19" xfId="52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5" fontId="33" fillId="0" borderId="19" xfId="74" applyFont="1" applyFill="1" applyBorder="1" applyAlignment="1">
      <alignment horizontal="center" vertical="center"/>
    </xf>
    <xf numFmtId="165" fontId="62" fillId="0" borderId="19" xfId="74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5" applyNumberFormat="1" applyFont="1" applyFill="1" applyBorder="1" applyAlignment="1">
      <alignment horizontal="center" vertical="center"/>
    </xf>
    <xf numFmtId="170" fontId="33" fillId="0" borderId="19" xfId="75" applyNumberFormat="1" applyFont="1" applyFill="1" applyBorder="1" applyAlignment="1">
      <alignment horizontal="center" vertical="center"/>
    </xf>
    <xf numFmtId="170" fontId="62" fillId="0" borderId="19" xfId="75" applyNumberFormat="1" applyFont="1" applyFill="1" applyBorder="1" applyAlignment="1">
      <alignment horizontal="center" vertical="center"/>
    </xf>
    <xf numFmtId="170" fontId="62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9" applyNumberFormat="1" applyFont="1" applyFill="1" applyBorder="1" applyAlignment="1" applyProtection="1">
      <alignment horizontal="left" vertical="center" wrapText="1"/>
    </xf>
    <xf numFmtId="0" fontId="36" fillId="0" borderId="19" xfId="38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63" fillId="0" borderId="19" xfId="0" applyFont="1" applyFill="1" applyBorder="1" applyAlignment="1">
      <alignment vertical="center"/>
    </xf>
    <xf numFmtId="1" fontId="62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61" applyFont="1" applyFill="1" applyBorder="1" applyAlignment="1">
      <alignment vertical="center"/>
    </xf>
    <xf numFmtId="0" fontId="1" fillId="0" borderId="0" xfId="61" applyFont="1" applyFill="1" applyAlignment="1">
      <alignment vertical="center"/>
    </xf>
    <xf numFmtId="0" fontId="64" fillId="0" borderId="0" xfId="58" applyFont="1" applyFill="1" applyAlignment="1">
      <alignment vertical="center"/>
    </xf>
    <xf numFmtId="0" fontId="65" fillId="0" borderId="0" xfId="58" applyFont="1" applyFill="1" applyAlignment="1">
      <alignment horizontal="center" vertical="center"/>
    </xf>
    <xf numFmtId="0" fontId="66" fillId="0" borderId="0" xfId="58" applyFont="1" applyAlignment="1">
      <alignment horizontal="center" vertical="center"/>
    </xf>
    <xf numFmtId="0" fontId="38" fillId="0" borderId="0" xfId="42" applyFont="1" applyFill="1" applyAlignment="1">
      <alignment vertical="center"/>
    </xf>
    <xf numFmtId="0" fontId="67" fillId="30" borderId="0" xfId="58" applyFont="1" applyFill="1" applyAlignment="1">
      <alignment horizontal="center" vertical="center"/>
    </xf>
    <xf numFmtId="0" fontId="68" fillId="30" borderId="0" xfId="58" applyFont="1" applyFill="1" applyAlignment="1">
      <alignment horizontal="center" vertical="center" wrapText="1"/>
    </xf>
    <xf numFmtId="0" fontId="66" fillId="0" borderId="0" xfId="58" applyFont="1" applyFill="1" applyAlignment="1">
      <alignment horizontal="center" vertical="center"/>
    </xf>
    <xf numFmtId="173" fontId="69" fillId="0" borderId="0" xfId="81" applyNumberFormat="1" applyFont="1" applyAlignment="1">
      <alignment horizontal="center" vertical="center"/>
    </xf>
    <xf numFmtId="173" fontId="70" fillId="0" borderId="0" xfId="81" applyNumberFormat="1" applyFont="1" applyAlignment="1">
      <alignment horizontal="center" vertical="center"/>
    </xf>
    <xf numFmtId="0" fontId="69" fillId="0" borderId="0" xfId="42" applyFont="1" applyFill="1" applyAlignment="1">
      <alignment vertical="center" wrapText="1"/>
    </xf>
    <xf numFmtId="0" fontId="69" fillId="0" borderId="0" xfId="58" applyFont="1" applyAlignment="1">
      <alignment vertical="center" wrapText="1"/>
    </xf>
    <xf numFmtId="0" fontId="38" fillId="0" borderId="0" xfId="43" applyFont="1" applyFill="1" applyAlignment="1">
      <alignment vertical="center"/>
    </xf>
    <xf numFmtId="1" fontId="66" fillId="0" borderId="0" xfId="58" applyNumberFormat="1" applyFont="1" applyFill="1" applyAlignment="1">
      <alignment horizontal="center" vertical="center"/>
    </xf>
    <xf numFmtId="172" fontId="70" fillId="0" borderId="0" xfId="81" applyNumberFormat="1" applyFont="1" applyAlignment="1">
      <alignment horizontal="center" vertical="center"/>
    </xf>
    <xf numFmtId="172" fontId="69" fillId="0" borderId="0" xfId="81" applyNumberFormat="1" applyFont="1" applyAlignment="1">
      <alignment horizontal="center" vertical="center"/>
    </xf>
    <xf numFmtId="0" fontId="71" fillId="0" borderId="0" xfId="58" applyFont="1" applyFill="1" applyAlignment="1">
      <alignment horizontal="center" vertical="center"/>
    </xf>
    <xf numFmtId="172" fontId="69" fillId="0" borderId="0" xfId="81" applyNumberFormat="1" applyFont="1" applyAlignment="1">
      <alignment horizontal="center" vertical="center" wrapText="1"/>
    </xf>
    <xf numFmtId="174" fontId="66" fillId="0" borderId="0" xfId="58" applyNumberFormat="1" applyFont="1" applyAlignment="1">
      <alignment vertical="center"/>
    </xf>
    <xf numFmtId="0" fontId="66" fillId="0" borderId="0" xfId="58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2" applyFont="1" applyFill="1" applyAlignment="1">
      <alignment vertical="center" wrapText="1"/>
    </xf>
    <xf numFmtId="0" fontId="71" fillId="0" borderId="0" xfId="58" applyFont="1" applyAlignment="1">
      <alignment horizontal="center" vertical="center"/>
    </xf>
    <xf numFmtId="165" fontId="69" fillId="0" borderId="0" xfId="81" applyNumberFormat="1" applyFont="1" applyAlignment="1">
      <alignment horizontal="center" vertical="center"/>
    </xf>
    <xf numFmtId="0" fontId="69" fillId="0" borderId="0" xfId="58" applyFont="1" applyAlignment="1">
      <alignment horizontal="center" vertical="center"/>
    </xf>
    <xf numFmtId="4" fontId="66" fillId="0" borderId="0" xfId="58" applyNumberFormat="1" applyFont="1" applyAlignment="1">
      <alignment horizontal="center" vertical="center"/>
    </xf>
    <xf numFmtId="0" fontId="70" fillId="31" borderId="0" xfId="58" applyFont="1" applyFill="1" applyAlignment="1">
      <alignment horizontal="center" vertical="center"/>
    </xf>
    <xf numFmtId="172" fontId="70" fillId="31" borderId="0" xfId="81" applyNumberFormat="1" applyFont="1" applyFill="1" applyAlignment="1">
      <alignment horizontal="center" vertical="center"/>
    </xf>
    <xf numFmtId="173" fontId="70" fillId="31" borderId="0" xfId="81" applyNumberFormat="1" applyFont="1" applyFill="1" applyAlignment="1">
      <alignment horizontal="center" vertical="center"/>
    </xf>
    <xf numFmtId="0" fontId="69" fillId="0" borderId="0" xfId="58" applyFont="1" applyAlignment="1">
      <alignment horizontal="right" vertical="center"/>
    </xf>
    <xf numFmtId="175" fontId="69" fillId="0" borderId="0" xfId="70" applyNumberFormat="1" applyFont="1" applyAlignment="1">
      <alignment horizontal="center" vertical="center"/>
    </xf>
    <xf numFmtId="176" fontId="65" fillId="0" borderId="0" xfId="58" applyNumberFormat="1" applyFont="1" applyAlignment="1">
      <alignment horizontal="center" vertical="center"/>
    </xf>
    <xf numFmtId="0" fontId="70" fillId="0" borderId="0" xfId="58" applyFont="1" applyAlignment="1">
      <alignment horizontal="right" vertical="center"/>
    </xf>
    <xf numFmtId="174" fontId="66" fillId="0" borderId="0" xfId="58" applyNumberFormat="1" applyFont="1" applyAlignment="1">
      <alignment horizontal="center" vertical="center"/>
    </xf>
    <xf numFmtId="0" fontId="70" fillId="0" borderId="0" xfId="58" applyFont="1" applyAlignment="1">
      <alignment horizontal="center" vertical="center"/>
    </xf>
    <xf numFmtId="0" fontId="65" fillId="0" borderId="0" xfId="58" applyFont="1" applyAlignment="1">
      <alignment horizontal="center" vertical="center" wrapText="1"/>
    </xf>
    <xf numFmtId="3" fontId="66" fillId="0" borderId="0" xfId="58" applyNumberFormat="1" applyFont="1" applyAlignment="1">
      <alignment horizontal="center" vertical="center"/>
    </xf>
    <xf numFmtId="0" fontId="68" fillId="30" borderId="0" xfId="58" applyFont="1" applyFill="1" applyAlignment="1">
      <alignment horizontal="center" vertical="center"/>
    </xf>
    <xf numFmtId="0" fontId="72" fillId="31" borderId="0" xfId="58" applyFont="1" applyFill="1" applyAlignment="1">
      <alignment horizontal="center" vertical="center"/>
    </xf>
    <xf numFmtId="172" fontId="72" fillId="31" borderId="0" xfId="81" applyNumberFormat="1" applyFont="1" applyFill="1" applyAlignment="1">
      <alignment horizontal="center" vertical="center"/>
    </xf>
    <xf numFmtId="0" fontId="73" fillId="0" borderId="0" xfId="58" applyFont="1" applyAlignment="1">
      <alignment horizontal="right" vertical="center"/>
    </xf>
    <xf numFmtId="172" fontId="73" fillId="0" borderId="0" xfId="81" applyNumberFormat="1" applyFont="1" applyAlignment="1">
      <alignment horizontal="center" vertical="center"/>
    </xf>
    <xf numFmtId="0" fontId="74" fillId="0" borderId="0" xfId="58" applyFont="1" applyAlignment="1">
      <alignment horizontal="center" vertical="center"/>
    </xf>
    <xf numFmtId="172" fontId="74" fillId="0" borderId="0" xfId="81" applyNumberFormat="1" applyFont="1" applyAlignment="1">
      <alignment horizontal="center" vertical="center"/>
    </xf>
    <xf numFmtId="3" fontId="69" fillId="0" borderId="0" xfId="58" applyNumberFormat="1" applyFont="1" applyAlignment="1">
      <alignment horizontal="right" vertical="center"/>
    </xf>
    <xf numFmtId="0" fontId="66" fillId="0" borderId="0" xfId="58" applyFont="1" applyAlignment="1">
      <alignment horizontal="right" vertical="center"/>
    </xf>
    <xf numFmtId="1" fontId="66" fillId="0" borderId="0" xfId="58" applyNumberFormat="1" applyFont="1" applyAlignment="1">
      <alignment vertical="center"/>
    </xf>
    <xf numFmtId="172" fontId="72" fillId="31" borderId="0" xfId="58" applyNumberFormat="1" applyFont="1" applyFill="1" applyAlignment="1">
      <alignment horizontal="center" vertical="center"/>
    </xf>
    <xf numFmtId="0" fontId="38" fillId="26" borderId="0" xfId="42" applyFont="1" applyFill="1" applyAlignment="1">
      <alignment vertical="center" wrapText="1"/>
    </xf>
    <xf numFmtId="0" fontId="70" fillId="31" borderId="0" xfId="58" applyFont="1" applyFill="1" applyAlignment="1">
      <alignment horizontal="right" vertical="center"/>
    </xf>
    <xf numFmtId="172" fontId="70" fillId="31" borderId="0" xfId="58" applyNumberFormat="1" applyFont="1" applyFill="1" applyAlignment="1">
      <alignment horizontal="center" vertical="center"/>
    </xf>
    <xf numFmtId="172" fontId="69" fillId="0" borderId="0" xfId="58" applyNumberFormat="1" applyFont="1" applyAlignment="1">
      <alignment horizontal="center" vertical="center"/>
    </xf>
    <xf numFmtId="9" fontId="69" fillId="0" borderId="0" xfId="68" applyFont="1" applyAlignment="1">
      <alignment horizontal="center" vertical="center"/>
    </xf>
    <xf numFmtId="3" fontId="65" fillId="0" borderId="0" xfId="58" applyNumberFormat="1" applyFont="1" applyAlignment="1">
      <alignment horizontal="center" vertical="center"/>
    </xf>
    <xf numFmtId="172" fontId="70" fillId="0" borderId="0" xfId="80" applyNumberFormat="1" applyFont="1" applyAlignment="1">
      <alignment horizontal="center" vertical="center"/>
    </xf>
    <xf numFmtId="172" fontId="75" fillId="0" borderId="0" xfId="58" applyNumberFormat="1" applyFont="1" applyAlignment="1">
      <alignment horizontal="center" vertical="center"/>
    </xf>
    <xf numFmtId="172" fontId="69" fillId="0" borderId="0" xfId="80" applyNumberFormat="1" applyFont="1" applyAlignment="1">
      <alignment horizontal="center" vertical="center"/>
    </xf>
    <xf numFmtId="9" fontId="75" fillId="26" borderId="0" xfId="70" applyFont="1" applyFill="1" applyAlignment="1">
      <alignment horizontal="center" vertical="center"/>
    </xf>
    <xf numFmtId="172" fontId="65" fillId="0" borderId="0" xfId="81" applyNumberFormat="1" applyFont="1" applyAlignment="1">
      <alignment horizontal="center" vertical="center"/>
    </xf>
    <xf numFmtId="0" fontId="70" fillId="0" borderId="0" xfId="58" applyFont="1" applyAlignment="1">
      <alignment horizontal="center" vertical="center" wrapText="1"/>
    </xf>
    <xf numFmtId="0" fontId="69" fillId="0" borderId="0" xfId="0" applyFont="1" applyAlignment="1">
      <alignment vertical="center" wrapText="1"/>
    </xf>
    <xf numFmtId="0" fontId="1" fillId="0" borderId="0" xfId="42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66" fillId="0" borderId="0" xfId="69" applyNumberFormat="1" applyFont="1" applyAlignment="1">
      <alignment horizontal="center" vertical="center"/>
    </xf>
    <xf numFmtId="0" fontId="76" fillId="0" borderId="0" xfId="58" applyFont="1" applyAlignment="1">
      <alignment horizontal="center" vertical="center"/>
    </xf>
    <xf numFmtId="175" fontId="69" fillId="0" borderId="0" xfId="69" applyNumberFormat="1" applyFont="1" applyAlignment="1">
      <alignment horizontal="center" vertical="center"/>
    </xf>
    <xf numFmtId="0" fontId="66" fillId="0" borderId="0" xfId="58" applyFont="1" applyAlignment="1">
      <alignment vertical="center" wrapText="1"/>
    </xf>
    <xf numFmtId="175" fontId="69" fillId="0" borderId="0" xfId="68" applyNumberFormat="1" applyFont="1" applyAlignment="1">
      <alignment horizontal="center" vertical="center"/>
    </xf>
    <xf numFmtId="0" fontId="77" fillId="0" borderId="0" xfId="0" applyFont="1" applyAlignment="1">
      <alignment vertical="center" wrapText="1"/>
    </xf>
    <xf numFmtId="0" fontId="77" fillId="0" borderId="0" xfId="58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61" fillId="0" borderId="10" xfId="0" applyFont="1" applyBorder="1" applyAlignment="1">
      <alignment horizontal="left" vertical="top" wrapText="1"/>
    </xf>
    <xf numFmtId="3" fontId="6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49" fontId="27" fillId="0" borderId="28" xfId="0" applyNumberFormat="1" applyFont="1" applyFill="1" applyBorder="1" applyAlignment="1">
      <alignment horizontal="center" vertical="center"/>
    </xf>
    <xf numFmtId="49" fontId="27" fillId="0" borderId="29" xfId="0" applyNumberFormat="1" applyFont="1" applyFill="1" applyBorder="1" applyAlignment="1">
      <alignment horizontal="center" vertical="center"/>
    </xf>
    <xf numFmtId="49" fontId="27" fillId="0" borderId="30" xfId="0" applyNumberFormat="1" applyFont="1" applyFill="1" applyBorder="1" applyAlignment="1">
      <alignment horizontal="center" vertical="center"/>
    </xf>
    <xf numFmtId="0" fontId="27" fillId="0" borderId="31" xfId="44" applyFont="1" applyFill="1" applyBorder="1" applyAlignment="1">
      <alignment horizontal="center" vertical="center"/>
    </xf>
    <xf numFmtId="0" fontId="27" fillId="0" borderId="32" xfId="44" applyFont="1" applyFill="1" applyBorder="1" applyAlignment="1">
      <alignment horizontal="center" vertical="center"/>
    </xf>
    <xf numFmtId="49" fontId="27" fillId="0" borderId="28" xfId="44" applyNumberFormat="1" applyFont="1" applyFill="1" applyBorder="1" applyAlignment="1">
      <alignment horizontal="center" vertical="center"/>
    </xf>
    <xf numFmtId="49" fontId="27" fillId="0" borderId="29" xfId="44" applyNumberFormat="1" applyFont="1" applyFill="1" applyBorder="1" applyAlignment="1">
      <alignment horizontal="center" vertical="center"/>
    </xf>
    <xf numFmtId="49" fontId="26" fillId="0" borderId="33" xfId="44" applyNumberFormat="1" applyFont="1" applyFill="1" applyBorder="1" applyAlignment="1">
      <alignment horizontal="left" vertical="center"/>
    </xf>
    <xf numFmtId="0" fontId="1" fillId="0" borderId="0" xfId="44" applyFont="1" applyFill="1" applyAlignment="1">
      <alignment wrapText="1"/>
    </xf>
    <xf numFmtId="0" fontId="27" fillId="0" borderId="0" xfId="44" applyFont="1" applyFill="1" applyAlignment="1">
      <alignment horizontal="center" vertical="center" wrapText="1"/>
    </xf>
    <xf numFmtId="0" fontId="1" fillId="0" borderId="0" xfId="44" applyFont="1" applyFill="1"/>
    <xf numFmtId="0" fontId="26" fillId="0" borderId="19" xfId="44" applyFont="1" applyFill="1" applyBorder="1" applyAlignment="1">
      <alignment horizontal="center" vertical="center" wrapText="1"/>
    </xf>
    <xf numFmtId="49" fontId="44" fillId="0" borderId="29" xfId="44" applyNumberFormat="1" applyFont="1" applyFill="1" applyBorder="1" applyAlignment="1">
      <alignment horizontal="center" vertical="center"/>
    </xf>
    <xf numFmtId="0" fontId="44" fillId="0" borderId="34" xfId="44" applyFont="1" applyFill="1" applyBorder="1" applyAlignment="1">
      <alignment horizontal="center" vertical="center" wrapText="1"/>
    </xf>
    <xf numFmtId="0" fontId="44" fillId="0" borderId="32" xfId="44" applyFont="1" applyFill="1" applyBorder="1" applyAlignment="1">
      <alignment horizontal="center" vertical="center" wrapText="1"/>
    </xf>
    <xf numFmtId="0" fontId="27" fillId="0" borderId="35" xfId="44" applyFont="1" applyFill="1" applyBorder="1" applyAlignment="1">
      <alignment horizontal="center" vertical="center"/>
    </xf>
    <xf numFmtId="0" fontId="27" fillId="0" borderId="36" xfId="44" applyFont="1" applyFill="1" applyBorder="1" applyAlignment="1">
      <alignment horizontal="center" vertical="center"/>
    </xf>
    <xf numFmtId="0" fontId="27" fillId="0" borderId="36" xfId="44" applyFont="1" applyFill="1" applyBorder="1" applyAlignment="1">
      <alignment horizontal="center" vertical="center" wrapText="1"/>
    </xf>
    <xf numFmtId="0" fontId="27" fillId="0" borderId="31" xfId="44" applyFont="1" applyFill="1" applyBorder="1" applyAlignment="1">
      <alignment horizontal="center" vertical="center" wrapText="1"/>
    </xf>
    <xf numFmtId="49" fontId="27" fillId="0" borderId="0" xfId="44" applyNumberFormat="1" applyFont="1" applyFill="1" applyAlignment="1">
      <alignment horizontal="center" vertical="center"/>
    </xf>
    <xf numFmtId="49" fontId="27" fillId="0" borderId="37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vertical="center" wrapText="1"/>
    </xf>
    <xf numFmtId="49" fontId="27" fillId="0" borderId="39" xfId="0" applyNumberFormat="1" applyFont="1" applyFill="1" applyBorder="1" applyAlignment="1">
      <alignment horizontal="center" vertical="center"/>
    </xf>
    <xf numFmtId="0" fontId="27" fillId="0" borderId="40" xfId="44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0" fillId="0" borderId="31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vertical="center" wrapText="1"/>
    </xf>
    <xf numFmtId="0" fontId="1" fillId="0" borderId="34" xfId="0" applyFont="1" applyFill="1" applyBorder="1" applyAlignment="1">
      <alignment vertical="center" wrapText="1"/>
    </xf>
    <xf numFmtId="0" fontId="4" fillId="0" borderId="36" xfId="44" applyFont="1" applyFill="1" applyBorder="1" applyAlignment="1">
      <alignment horizontal="center" vertical="center" wrapText="1"/>
    </xf>
    <xf numFmtId="0" fontId="4" fillId="0" borderId="31" xfId="44" applyFont="1" applyFill="1" applyBorder="1" applyAlignment="1">
      <alignment horizontal="center" vertical="center" wrapText="1"/>
    </xf>
    <xf numFmtId="49" fontId="42" fillId="0" borderId="37" xfId="44" applyNumberFormat="1" applyFont="1" applyFill="1" applyBorder="1" applyAlignment="1">
      <alignment horizontal="center" vertical="center" wrapText="1"/>
    </xf>
    <xf numFmtId="49" fontId="42" fillId="0" borderId="28" xfId="44" applyNumberFormat="1" applyFont="1" applyFill="1" applyBorder="1" applyAlignment="1">
      <alignment horizontal="center" vertical="center" wrapText="1"/>
    </xf>
    <xf numFmtId="0" fontId="3" fillId="0" borderId="38" xfId="44" applyFont="1" applyFill="1" applyBorder="1" applyAlignment="1">
      <alignment horizontal="center" vertical="center" wrapText="1"/>
    </xf>
    <xf numFmtId="0" fontId="3" fillId="0" borderId="19" xfId="44" applyFont="1" applyFill="1" applyBorder="1" applyAlignment="1">
      <alignment horizontal="center" vertical="center" wrapText="1"/>
    </xf>
    <xf numFmtId="49" fontId="47" fillId="0" borderId="37" xfId="44" applyNumberFormat="1" applyFont="1" applyFill="1" applyBorder="1" applyAlignment="1">
      <alignment horizontal="center" vertical="center" wrapText="1"/>
    </xf>
    <xf numFmtId="49" fontId="47" fillId="0" borderId="28" xfId="44" applyNumberFormat="1" applyFont="1" applyFill="1" applyBorder="1" applyAlignment="1">
      <alignment horizontal="center" vertical="center" wrapText="1"/>
    </xf>
    <xf numFmtId="0" fontId="4" fillId="0" borderId="38" xfId="44" applyFont="1" applyFill="1" applyBorder="1" applyAlignment="1">
      <alignment horizontal="center" vertical="center" wrapText="1"/>
    </xf>
    <xf numFmtId="0" fontId="4" fillId="0" borderId="19" xfId="44" applyFont="1" applyFill="1" applyBorder="1" applyAlignment="1">
      <alignment horizontal="center" vertical="center" wrapText="1"/>
    </xf>
    <xf numFmtId="0" fontId="3" fillId="0" borderId="36" xfId="44" applyFont="1" applyFill="1" applyBorder="1" applyAlignment="1">
      <alignment horizontal="center" vertical="center" wrapText="1"/>
    </xf>
    <xf numFmtId="0" fontId="3" fillId="0" borderId="31" xfId="44" applyFont="1" applyFill="1" applyBorder="1" applyAlignment="1">
      <alignment horizontal="center" vertical="center" wrapText="1"/>
    </xf>
    <xf numFmtId="4" fontId="0" fillId="0" borderId="38" xfId="0" applyNumberFormat="1" applyFont="1" applyFill="1" applyBorder="1"/>
    <xf numFmtId="165" fontId="48" fillId="0" borderId="38" xfId="44" applyNumberFormat="1" applyFont="1" applyFill="1" applyBorder="1" applyAlignment="1">
      <alignment horizontal="right"/>
    </xf>
    <xf numFmtId="0" fontId="45" fillId="0" borderId="25" xfId="44" applyFont="1" applyFill="1" applyBorder="1" applyAlignment="1">
      <alignment horizontal="center" vertical="center" wrapText="1"/>
    </xf>
    <xf numFmtId="0" fontId="45" fillId="0" borderId="42" xfId="44" applyFont="1" applyFill="1" applyBorder="1" applyAlignment="1">
      <alignment horizontal="center" vertical="center" wrapText="1"/>
    </xf>
    <xf numFmtId="0" fontId="1" fillId="0" borderId="19" xfId="44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17" xfId="44" applyFont="1" applyFill="1" applyBorder="1" applyAlignment="1">
      <alignment horizontal="left" vertical="center" wrapText="1"/>
    </xf>
    <xf numFmtId="0" fontId="1" fillId="0" borderId="34" xfId="44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0" fillId="0" borderId="19" xfId="0" applyBorder="1"/>
    <xf numFmtId="0" fontId="57" fillId="0" borderId="19" xfId="0" applyFont="1" applyBorder="1" applyAlignment="1">
      <alignment horizontal="center"/>
    </xf>
    <xf numFmtId="4" fontId="0" fillId="0" borderId="19" xfId="0" applyNumberFormat="1" applyBorder="1"/>
    <xf numFmtId="0" fontId="0" fillId="0" borderId="19" xfId="0" applyFont="1" applyBorder="1" applyAlignment="1">
      <alignment horizontal="center" wrapText="1"/>
    </xf>
    <xf numFmtId="0" fontId="0" fillId="0" borderId="19" xfId="0" applyFont="1" applyBorder="1" applyAlignment="1">
      <alignment horizontal="center"/>
    </xf>
    <xf numFmtId="4" fontId="0" fillId="0" borderId="19" xfId="0" applyNumberFormat="1" applyFont="1" applyBorder="1" applyAlignment="1"/>
    <xf numFmtId="0" fontId="57" fillId="32" borderId="19" xfId="0" applyFont="1" applyFill="1" applyBorder="1" applyAlignment="1">
      <alignment horizontal="center"/>
    </xf>
    <xf numFmtId="0" fontId="57" fillId="32" borderId="19" xfId="0" applyFont="1" applyFill="1" applyBorder="1" applyAlignment="1">
      <alignment horizontal="center" wrapText="1"/>
    </xf>
    <xf numFmtId="4" fontId="0" fillId="0" borderId="19" xfId="0" applyNumberFormat="1" applyFont="1" applyFill="1" applyBorder="1" applyAlignment="1"/>
    <xf numFmtId="165" fontId="78" fillId="0" borderId="0" xfId="44" applyNumberFormat="1" applyFont="1" applyFill="1" applyAlignment="1">
      <alignment horizontal="center" vertical="center" wrapText="1"/>
    </xf>
    <xf numFmtId="0" fontId="79" fillId="0" borderId="0" xfId="44" applyFont="1" applyFill="1"/>
    <xf numFmtId="0" fontId="1" fillId="0" borderId="0" xfId="44" applyFont="1" applyFill="1" applyAlignment="1">
      <alignment vertical="center"/>
    </xf>
    <xf numFmtId="0" fontId="1" fillId="0" borderId="0" xfId="44" applyFont="1" applyFill="1" applyAlignment="1">
      <alignment horizontal="right" vertical="center"/>
    </xf>
    <xf numFmtId="0" fontId="26" fillId="0" borderId="31" xfId="44" applyFont="1" applyFill="1" applyBorder="1" applyAlignment="1">
      <alignment horizontal="center" vertical="center" wrapText="1"/>
    </xf>
    <xf numFmtId="49" fontId="44" fillId="0" borderId="32" xfId="44" applyNumberFormat="1" applyFont="1" applyFill="1" applyBorder="1" applyAlignment="1">
      <alignment horizontal="center" vertical="center"/>
    </xf>
    <xf numFmtId="165" fontId="48" fillId="0" borderId="36" xfId="44" applyNumberFormat="1" applyFont="1" applyFill="1" applyBorder="1" applyAlignment="1">
      <alignment horizontal="right"/>
    </xf>
    <xf numFmtId="4" fontId="1" fillId="0" borderId="0" xfId="44" applyNumberFormat="1" applyFont="1" applyFill="1" applyAlignment="1">
      <alignment vertical="center"/>
    </xf>
    <xf numFmtId="0" fontId="1" fillId="0" borderId="34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vertical="center" wrapText="1"/>
    </xf>
    <xf numFmtId="49" fontId="27" fillId="0" borderId="0" xfId="44" applyNumberFormat="1" applyFont="1" applyFill="1" applyAlignment="1">
      <alignment horizontal="left" vertical="center"/>
    </xf>
    <xf numFmtId="49" fontId="49" fillId="0" borderId="0" xfId="44" applyNumberFormat="1" applyFont="1" applyFill="1" applyAlignment="1">
      <alignment horizontal="left" vertical="center"/>
    </xf>
    <xf numFmtId="0" fontId="49" fillId="0" borderId="0" xfId="44" applyFont="1" applyFill="1"/>
    <xf numFmtId="49" fontId="56" fillId="0" borderId="0" xfId="29" applyNumberFormat="1" applyFill="1" applyAlignment="1" applyProtection="1">
      <alignment horizontal="left" vertical="center"/>
    </xf>
    <xf numFmtId="0" fontId="61" fillId="0" borderId="0" xfId="44" applyFont="1" applyFill="1" applyAlignment="1">
      <alignment vertical="center"/>
    </xf>
    <xf numFmtId="0" fontId="43" fillId="0" borderId="0" xfId="44" applyFont="1" applyFill="1" applyAlignment="1">
      <alignment horizontal="center" vertical="center"/>
    </xf>
    <xf numFmtId="0" fontId="50" fillId="0" borderId="0" xfId="44" applyFont="1" applyFill="1" applyAlignment="1">
      <alignment horizontal="left" vertical="center"/>
    </xf>
    <xf numFmtId="0" fontId="50" fillId="0" borderId="0" xfId="44" applyFont="1" applyFill="1" applyAlignment="1">
      <alignment horizontal="center" vertical="center"/>
    </xf>
    <xf numFmtId="0" fontId="51" fillId="0" borderId="0" xfId="44" applyFont="1" applyFill="1" applyAlignment="1">
      <alignment horizontal="left" vertical="center"/>
    </xf>
    <xf numFmtId="0" fontId="27" fillId="0" borderId="0" xfId="44" applyFont="1" applyFill="1" applyAlignment="1">
      <alignment horizontal="right" vertical="center"/>
    </xf>
    <xf numFmtId="0" fontId="1" fillId="0" borderId="19" xfId="44" applyFont="1" applyFill="1" applyBorder="1" applyAlignment="1">
      <alignment horizontal="center" wrapText="1"/>
    </xf>
    <xf numFmtId="0" fontId="34" fillId="0" borderId="43" xfId="44" applyFont="1" applyFill="1" applyBorder="1" applyAlignment="1">
      <alignment horizontal="center" vertical="center"/>
    </xf>
    <xf numFmtId="4" fontId="1" fillId="0" borderId="19" xfId="44" applyNumberFormat="1" applyFont="1" applyFill="1" applyBorder="1" applyAlignment="1">
      <alignment vertical="center"/>
    </xf>
    <xf numFmtId="0" fontId="1" fillId="0" borderId="19" xfId="44" applyFont="1" applyFill="1" applyBorder="1" applyAlignment="1">
      <alignment vertical="center"/>
    </xf>
    <xf numFmtId="0" fontId="61" fillId="0" borderId="19" xfId="44" applyFont="1" applyFill="1" applyBorder="1" applyAlignment="1">
      <alignment vertical="center"/>
    </xf>
    <xf numFmtId="169" fontId="1" fillId="0" borderId="19" xfId="44" applyNumberFormat="1" applyFont="1" applyFill="1" applyBorder="1" applyAlignment="1">
      <alignment vertical="center"/>
    </xf>
    <xf numFmtId="0" fontId="1" fillId="0" borderId="19" xfId="44" applyFont="1" applyFill="1" applyBorder="1"/>
    <xf numFmtId="49" fontId="27" fillId="32" borderId="28" xfId="0" applyNumberFormat="1" applyFont="1" applyFill="1" applyBorder="1" applyAlignment="1">
      <alignment horizontal="center" vertical="center"/>
    </xf>
    <xf numFmtId="0" fontId="1" fillId="32" borderId="19" xfId="0" applyFont="1" applyFill="1" applyBorder="1" applyAlignment="1">
      <alignment horizontal="left" vertical="center" wrapText="1"/>
    </xf>
    <xf numFmtId="0" fontId="27" fillId="32" borderId="31" xfId="44" applyFont="1" applyFill="1" applyBorder="1" applyAlignment="1">
      <alignment horizontal="center" vertical="center"/>
    </xf>
    <xf numFmtId="49" fontId="27" fillId="33" borderId="28" xfId="0" applyNumberFormat="1" applyFont="1" applyFill="1" applyBorder="1" applyAlignment="1">
      <alignment horizontal="center" vertical="center"/>
    </xf>
    <xf numFmtId="0" fontId="1" fillId="33" borderId="38" xfId="0" applyFont="1" applyFill="1" applyBorder="1" applyAlignment="1">
      <alignment vertical="center" wrapText="1"/>
    </xf>
    <xf numFmtId="0" fontId="27" fillId="33" borderId="36" xfId="44" applyFont="1" applyFill="1" applyBorder="1" applyAlignment="1">
      <alignment horizontal="center" vertical="center"/>
    </xf>
    <xf numFmtId="49" fontId="27" fillId="33" borderId="37" xfId="0" applyNumberFormat="1" applyFont="1" applyFill="1" applyBorder="1" applyAlignment="1">
      <alignment horizontal="center" vertical="center"/>
    </xf>
    <xf numFmtId="0" fontId="27" fillId="33" borderId="31" xfId="44" applyFont="1" applyFill="1" applyBorder="1" applyAlignment="1">
      <alignment horizontal="center" vertical="center"/>
    </xf>
    <xf numFmtId="49" fontId="27" fillId="33" borderId="39" xfId="0" applyNumberFormat="1" applyFont="1" applyFill="1" applyBorder="1" applyAlignment="1">
      <alignment horizontal="center" vertical="center"/>
    </xf>
    <xf numFmtId="0" fontId="27" fillId="33" borderId="40" xfId="44" applyFont="1" applyFill="1" applyBorder="1" applyAlignment="1">
      <alignment horizontal="center" vertical="center"/>
    </xf>
    <xf numFmtId="0" fontId="1" fillId="33" borderId="19" xfId="0" applyFont="1" applyFill="1" applyBorder="1" applyAlignment="1">
      <alignment vertical="center" wrapText="1"/>
    </xf>
    <xf numFmtId="49" fontId="27" fillId="34" borderId="28" xfId="0" applyNumberFormat="1" applyFont="1" applyFill="1" applyBorder="1" applyAlignment="1">
      <alignment horizontal="center" vertical="center"/>
    </xf>
    <xf numFmtId="0" fontId="1" fillId="34" borderId="19" xfId="0" applyFont="1" applyFill="1" applyBorder="1" applyAlignment="1">
      <alignment vertical="center" wrapText="1"/>
    </xf>
    <xf numFmtId="0" fontId="27" fillId="34" borderId="31" xfId="44" applyFont="1" applyFill="1" applyBorder="1" applyAlignment="1">
      <alignment horizontal="center" vertical="center"/>
    </xf>
    <xf numFmtId="49" fontId="27" fillId="34" borderId="37" xfId="0" applyNumberFormat="1" applyFont="1" applyFill="1" applyBorder="1" applyAlignment="1">
      <alignment horizontal="center" vertical="center"/>
    </xf>
    <xf numFmtId="0" fontId="1" fillId="34" borderId="38" xfId="0" applyFont="1" applyFill="1" applyBorder="1" applyAlignment="1">
      <alignment vertical="center" wrapText="1"/>
    </xf>
    <xf numFmtId="0" fontId="27" fillId="34" borderId="36" xfId="44" applyFont="1" applyFill="1" applyBorder="1" applyAlignment="1">
      <alignment horizontal="center" vertical="center"/>
    </xf>
    <xf numFmtId="49" fontId="27" fillId="35" borderId="28" xfId="0" applyNumberFormat="1" applyFont="1" applyFill="1" applyBorder="1" applyAlignment="1">
      <alignment horizontal="center" vertical="center"/>
    </xf>
    <xf numFmtId="0" fontId="1" fillId="35" borderId="19" xfId="0" applyFont="1" applyFill="1" applyBorder="1" applyAlignment="1">
      <alignment vertical="center" wrapText="1"/>
    </xf>
    <xf numFmtId="0" fontId="27" fillId="35" borderId="31" xfId="44" applyFont="1" applyFill="1" applyBorder="1" applyAlignment="1">
      <alignment horizontal="center" vertical="center"/>
    </xf>
    <xf numFmtId="49" fontId="27" fillId="36" borderId="37" xfId="0" applyNumberFormat="1" applyFont="1" applyFill="1" applyBorder="1" applyAlignment="1">
      <alignment horizontal="center" vertical="center"/>
    </xf>
    <xf numFmtId="0" fontId="1" fillId="36" borderId="38" xfId="0" applyFont="1" applyFill="1" applyBorder="1" applyAlignment="1">
      <alignment vertical="center" wrapText="1"/>
    </xf>
    <xf numFmtId="0" fontId="27" fillId="36" borderId="36" xfId="44" applyFont="1" applyFill="1" applyBorder="1" applyAlignment="1">
      <alignment horizontal="center" vertical="center"/>
    </xf>
    <xf numFmtId="49" fontId="27" fillId="36" borderId="28" xfId="0" applyNumberFormat="1" applyFont="1" applyFill="1" applyBorder="1" applyAlignment="1">
      <alignment horizontal="center" vertical="center"/>
    </xf>
    <xf numFmtId="0" fontId="1" fillId="36" borderId="19" xfId="0" applyFont="1" applyFill="1" applyBorder="1" applyAlignment="1">
      <alignment vertical="center" wrapText="1"/>
    </xf>
    <xf numFmtId="0" fontId="27" fillId="36" borderId="31" xfId="44" applyFont="1" applyFill="1" applyBorder="1" applyAlignment="1">
      <alignment horizontal="center" vertical="center"/>
    </xf>
    <xf numFmtId="4" fontId="80" fillId="0" borderId="36" xfId="0" applyNumberFormat="1" applyFont="1" applyFill="1" applyBorder="1"/>
    <xf numFmtId="165" fontId="27" fillId="0" borderId="0" xfId="44" applyNumberFormat="1" applyFont="1" applyFill="1" applyAlignment="1">
      <alignment horizontal="center" vertical="center" wrapText="1"/>
    </xf>
    <xf numFmtId="49" fontId="46" fillId="0" borderId="0" xfId="44" applyNumberFormat="1" applyFont="1" applyFill="1" applyBorder="1" applyAlignment="1">
      <alignment vertical="center"/>
    </xf>
    <xf numFmtId="49" fontId="27" fillId="32" borderId="37" xfId="0" applyNumberFormat="1" applyFont="1" applyFill="1" applyBorder="1" applyAlignment="1">
      <alignment horizontal="center" vertical="center"/>
    </xf>
    <xf numFmtId="0" fontId="27" fillId="32" borderId="36" xfId="44" applyFont="1" applyFill="1" applyBorder="1" applyAlignment="1">
      <alignment horizontal="center" vertical="center"/>
    </xf>
    <xf numFmtId="2" fontId="81" fillId="0" borderId="19" xfId="0" applyNumberFormat="1" applyFont="1" applyFill="1" applyBorder="1" applyAlignment="1">
      <alignment horizontal="center"/>
    </xf>
    <xf numFmtId="0" fontId="81" fillId="0" borderId="19" xfId="0" applyFont="1" applyFill="1" applyBorder="1" applyAlignment="1">
      <alignment horizontal="center"/>
    </xf>
    <xf numFmtId="2" fontId="81" fillId="32" borderId="19" xfId="0" applyNumberFormat="1" applyFont="1" applyFill="1" applyBorder="1" applyAlignment="1">
      <alignment horizontal="center"/>
    </xf>
    <xf numFmtId="2" fontId="27" fillId="32" borderId="19" xfId="0" applyNumberFormat="1" applyFont="1" applyFill="1" applyBorder="1" applyAlignment="1">
      <alignment horizontal="center"/>
    </xf>
    <xf numFmtId="2" fontId="27" fillId="0" borderId="19" xfId="44" applyNumberFormat="1" applyFont="1" applyFill="1" applyBorder="1" applyAlignment="1">
      <alignment horizontal="center" vertical="center"/>
    </xf>
    <xf numFmtId="2" fontId="81" fillId="0" borderId="28" xfId="0" applyNumberFormat="1" applyFont="1" applyFill="1" applyBorder="1" applyAlignment="1">
      <alignment horizontal="center"/>
    </xf>
    <xf numFmtId="4" fontId="27" fillId="0" borderId="19" xfId="0" applyNumberFormat="1" applyFont="1" applyFill="1" applyBorder="1" applyAlignment="1">
      <alignment horizontal="center"/>
    </xf>
    <xf numFmtId="4" fontId="81" fillId="0" borderId="19" xfId="0" applyNumberFormat="1" applyFont="1" applyFill="1" applyBorder="1" applyAlignment="1">
      <alignment horizontal="center"/>
    </xf>
    <xf numFmtId="0" fontId="27" fillId="0" borderId="19" xfId="44" applyFont="1" applyFill="1" applyBorder="1" applyAlignment="1">
      <alignment horizontal="center" vertical="center"/>
    </xf>
    <xf numFmtId="4" fontId="27" fillId="0" borderId="19" xfId="44" applyNumberFormat="1" applyFont="1" applyFill="1" applyBorder="1" applyAlignment="1">
      <alignment horizontal="center" vertical="center"/>
    </xf>
    <xf numFmtId="4" fontId="64" fillId="0" borderId="37" xfId="0" applyNumberFormat="1" applyFont="1" applyFill="1" applyBorder="1" applyAlignment="1">
      <alignment horizontal="center"/>
    </xf>
    <xf numFmtId="4" fontId="53" fillId="0" borderId="36" xfId="0" applyNumberFormat="1" applyFont="1" applyFill="1" applyBorder="1" applyAlignment="1">
      <alignment horizontal="center"/>
    </xf>
    <xf numFmtId="4" fontId="64" fillId="0" borderId="28" xfId="0" applyNumberFormat="1" applyFont="1" applyFill="1" applyBorder="1" applyAlignment="1">
      <alignment horizontal="center"/>
    </xf>
    <xf numFmtId="4" fontId="64" fillId="0" borderId="31" xfId="0" applyNumberFormat="1" applyFont="1" applyFill="1" applyBorder="1" applyAlignment="1">
      <alignment horizontal="center"/>
    </xf>
    <xf numFmtId="4" fontId="53" fillId="0" borderId="31" xfId="0" applyNumberFormat="1" applyFont="1" applyFill="1" applyBorder="1" applyAlignment="1">
      <alignment horizontal="center"/>
    </xf>
    <xf numFmtId="4" fontId="64" fillId="0" borderId="29" xfId="0" applyNumberFormat="1" applyFont="1" applyFill="1" applyBorder="1" applyAlignment="1">
      <alignment horizontal="center"/>
    </xf>
    <xf numFmtId="4" fontId="53" fillId="0" borderId="32" xfId="0" applyNumberFormat="1" applyFont="1" applyFill="1" applyBorder="1" applyAlignment="1">
      <alignment horizontal="center"/>
    </xf>
    <xf numFmtId="4" fontId="64" fillId="0" borderId="38" xfId="0" applyNumberFormat="1" applyFont="1" applyFill="1" applyBorder="1" applyAlignment="1">
      <alignment horizontal="center"/>
    </xf>
    <xf numFmtId="4" fontId="64" fillId="0" borderId="19" xfId="0" applyNumberFormat="1" applyFont="1" applyFill="1" applyBorder="1" applyAlignment="1">
      <alignment horizontal="center"/>
    </xf>
    <xf numFmtId="4" fontId="53" fillId="29" borderId="31" xfId="0" applyNumberFormat="1" applyFont="1" applyFill="1" applyBorder="1" applyAlignment="1">
      <alignment horizontal="center"/>
    </xf>
    <xf numFmtId="178" fontId="53" fillId="29" borderId="31" xfId="0" applyNumberFormat="1" applyFont="1" applyFill="1" applyBorder="1" applyAlignment="1">
      <alignment horizontal="center"/>
    </xf>
    <xf numFmtId="177" fontId="53" fillId="29" borderId="31" xfId="0" applyNumberFormat="1" applyFont="1" applyFill="1" applyBorder="1" applyAlignment="1">
      <alignment horizontal="center"/>
    </xf>
    <xf numFmtId="177" fontId="53" fillId="29" borderId="35" xfId="0" applyNumberFormat="1" applyFont="1" applyFill="1" applyBorder="1" applyAlignment="1">
      <alignment horizontal="center"/>
    </xf>
    <xf numFmtId="4" fontId="64" fillId="0" borderId="36" xfId="0" applyNumberFormat="1" applyFont="1" applyFill="1" applyBorder="1" applyAlignment="1">
      <alignment horizontal="center"/>
    </xf>
    <xf numFmtId="4" fontId="64" fillId="0" borderId="32" xfId="0" applyNumberFormat="1" applyFont="1" applyFill="1" applyBorder="1" applyAlignment="1">
      <alignment horizontal="center"/>
    </xf>
    <xf numFmtId="4" fontId="64" fillId="0" borderId="53" xfId="0" applyNumberFormat="1" applyFont="1" applyFill="1" applyBorder="1" applyAlignment="1">
      <alignment horizontal="center"/>
    </xf>
    <xf numFmtId="4" fontId="53" fillId="29" borderId="40" xfId="0" applyNumberFormat="1" applyFont="1" applyFill="1" applyBorder="1" applyAlignment="1">
      <alignment horizontal="center"/>
    </xf>
    <xf numFmtId="4" fontId="64" fillId="0" borderId="54" xfId="0" applyNumberFormat="1" applyFont="1" applyFill="1" applyBorder="1" applyAlignment="1">
      <alignment horizontal="center"/>
    </xf>
    <xf numFmtId="4" fontId="64" fillId="29" borderId="28" xfId="0" applyNumberFormat="1" applyFont="1" applyFill="1" applyBorder="1" applyAlignment="1">
      <alignment horizontal="center"/>
    </xf>
    <xf numFmtId="4" fontId="53" fillId="29" borderId="54" xfId="0" applyNumberFormat="1" applyFont="1" applyFill="1" applyBorder="1" applyAlignment="1">
      <alignment horizontal="center"/>
    </xf>
    <xf numFmtId="4" fontId="64" fillId="0" borderId="55" xfId="0" applyNumberFormat="1" applyFont="1" applyFill="1" applyBorder="1" applyAlignment="1">
      <alignment horizontal="center"/>
    </xf>
    <xf numFmtId="4" fontId="53" fillId="0" borderId="19" xfId="0" applyNumberFormat="1" applyFont="1" applyFill="1" applyBorder="1" applyAlignment="1">
      <alignment horizontal="center"/>
    </xf>
    <xf numFmtId="168" fontId="53" fillId="0" borderId="54" xfId="0" applyNumberFormat="1" applyFont="1" applyFill="1" applyBorder="1" applyAlignment="1">
      <alignment horizontal="center"/>
    </xf>
    <xf numFmtId="4" fontId="53" fillId="0" borderId="28" xfId="0" applyNumberFormat="1" applyFont="1" applyFill="1" applyBorder="1" applyAlignment="1">
      <alignment horizontal="center"/>
    </xf>
    <xf numFmtId="4" fontId="53" fillId="0" borderId="54" xfId="0" applyNumberFormat="1" applyFont="1" applyFill="1" applyBorder="1" applyAlignment="1">
      <alignment horizontal="center"/>
    </xf>
    <xf numFmtId="4" fontId="64" fillId="0" borderId="34" xfId="0" applyNumberFormat="1" applyFont="1" applyFill="1" applyBorder="1" applyAlignment="1">
      <alignment horizontal="center"/>
    </xf>
    <xf numFmtId="4" fontId="53" fillId="36" borderId="38" xfId="0" applyNumberFormat="1" applyFont="1" applyFill="1" applyBorder="1" applyAlignment="1">
      <alignment horizontal="center"/>
    </xf>
    <xf numFmtId="4" fontId="53" fillId="36" borderId="36" xfId="0" applyNumberFormat="1" applyFont="1" applyFill="1" applyBorder="1" applyAlignment="1">
      <alignment horizontal="center"/>
    </xf>
    <xf numFmtId="4" fontId="53" fillId="35" borderId="55" xfId="0" applyNumberFormat="1" applyFont="1" applyFill="1" applyBorder="1" applyAlignment="1">
      <alignment horizontal="center"/>
    </xf>
    <xf numFmtId="4" fontId="53" fillId="35" borderId="31" xfId="0" applyNumberFormat="1" applyFont="1" applyFill="1" applyBorder="1" applyAlignment="1">
      <alignment horizontal="center"/>
    </xf>
    <xf numFmtId="4" fontId="53" fillId="35" borderId="19" xfId="0" applyNumberFormat="1" applyFont="1" applyFill="1" applyBorder="1" applyAlignment="1">
      <alignment horizontal="center"/>
    </xf>
    <xf numFmtId="0" fontId="53" fillId="0" borderId="38" xfId="0" applyFont="1" applyFill="1" applyBorder="1" applyAlignment="1">
      <alignment horizontal="center"/>
    </xf>
    <xf numFmtId="0" fontId="53" fillId="0" borderId="36" xfId="0" applyFont="1" applyFill="1" applyBorder="1" applyAlignment="1">
      <alignment horizontal="center"/>
    </xf>
    <xf numFmtId="9" fontId="64" fillId="0" borderId="28" xfId="65" applyNumberFormat="1" applyFont="1" applyFill="1" applyBorder="1" applyAlignment="1">
      <alignment horizontal="center"/>
    </xf>
    <xf numFmtId="9" fontId="53" fillId="0" borderId="54" xfId="65" applyNumberFormat="1" applyFont="1" applyFill="1" applyBorder="1" applyAlignment="1">
      <alignment horizontal="center"/>
    </xf>
    <xf numFmtId="9" fontId="64" fillId="0" borderId="19" xfId="65" applyNumberFormat="1" applyFont="1" applyFill="1" applyBorder="1" applyAlignment="1">
      <alignment horizontal="center"/>
    </xf>
    <xf numFmtId="9" fontId="53" fillId="0" borderId="31" xfId="65" applyNumberFormat="1" applyFont="1" applyFill="1" applyBorder="1" applyAlignment="1">
      <alignment horizontal="center"/>
    </xf>
    <xf numFmtId="0" fontId="64" fillId="0" borderId="19" xfId="0" applyFont="1" applyFill="1" applyBorder="1" applyAlignment="1">
      <alignment horizontal="center" vertical="center"/>
    </xf>
    <xf numFmtId="0" fontId="53" fillId="0" borderId="31" xfId="0" applyFont="1" applyFill="1" applyBorder="1" applyAlignment="1">
      <alignment horizontal="center" vertical="center"/>
    </xf>
    <xf numFmtId="0" fontId="64" fillId="0" borderId="41" xfId="0" applyFont="1" applyFill="1" applyBorder="1" applyAlignment="1">
      <alignment horizontal="center" vertical="center"/>
    </xf>
    <xf numFmtId="0" fontId="53" fillId="0" borderId="40" xfId="0" applyFont="1" applyFill="1" applyBorder="1" applyAlignment="1">
      <alignment horizontal="center" vertical="center"/>
    </xf>
    <xf numFmtId="3" fontId="64" fillId="0" borderId="34" xfId="0" applyNumberFormat="1" applyFont="1" applyFill="1" applyBorder="1" applyAlignment="1">
      <alignment horizontal="center"/>
    </xf>
    <xf numFmtId="3" fontId="53" fillId="0" borderId="32" xfId="0" applyNumberFormat="1" applyFont="1" applyFill="1" applyBorder="1" applyAlignment="1">
      <alignment horizontal="center"/>
    </xf>
    <xf numFmtId="3" fontId="64" fillId="0" borderId="19" xfId="0" applyNumberFormat="1" applyFont="1" applyFill="1" applyBorder="1" applyAlignment="1">
      <alignment horizontal="center"/>
    </xf>
    <xf numFmtId="3" fontId="53" fillId="0" borderId="56" xfId="0" applyNumberFormat="1" applyFont="1" applyFill="1" applyBorder="1" applyAlignment="1">
      <alignment horizontal="center"/>
    </xf>
    <xf numFmtId="4" fontId="53" fillId="36" borderId="19" xfId="0" applyNumberFormat="1" applyFont="1" applyFill="1" applyBorder="1" applyAlignment="1">
      <alignment horizontal="center"/>
    </xf>
    <xf numFmtId="4" fontId="53" fillId="36" borderId="31" xfId="0" applyNumberFormat="1" applyFont="1" applyFill="1" applyBorder="1" applyAlignment="1">
      <alignment horizontal="center"/>
    </xf>
    <xf numFmtId="2" fontId="27" fillId="0" borderId="19" xfId="0" applyNumberFormat="1" applyFont="1" applyFill="1" applyBorder="1" applyAlignment="1">
      <alignment horizontal="center"/>
    </xf>
    <xf numFmtId="0" fontId="1" fillId="0" borderId="28" xfId="44" applyFont="1" applyFill="1" applyBorder="1" applyAlignment="1">
      <alignment horizontal="center" vertical="center"/>
    </xf>
    <xf numFmtId="0" fontId="34" fillId="0" borderId="29" xfId="44" applyFont="1" applyFill="1" applyBorder="1" applyAlignment="1">
      <alignment horizontal="center" vertical="center"/>
    </xf>
    <xf numFmtId="0" fontId="34" fillId="0" borderId="34" xfId="44" applyFont="1" applyFill="1" applyBorder="1" applyAlignment="1">
      <alignment horizontal="center" vertical="center"/>
    </xf>
    <xf numFmtId="2" fontId="64" fillId="0" borderId="19" xfId="0" applyNumberFormat="1" applyFont="1" applyFill="1" applyBorder="1" applyAlignment="1">
      <alignment horizontal="center"/>
    </xf>
    <xf numFmtId="4" fontId="53" fillId="0" borderId="31" xfId="44" applyNumberFormat="1" applyFont="1" applyFill="1" applyBorder="1" applyAlignment="1">
      <alignment horizontal="center"/>
    </xf>
    <xf numFmtId="4" fontId="64" fillId="0" borderId="52" xfId="0" applyNumberFormat="1" applyFont="1" applyFill="1" applyBorder="1" applyAlignment="1">
      <alignment horizontal="center"/>
    </xf>
    <xf numFmtId="4" fontId="1" fillId="0" borderId="19" xfId="44" applyNumberFormat="1" applyFont="1" applyFill="1" applyBorder="1" applyAlignment="1">
      <alignment horizontal="center" vertical="center"/>
    </xf>
    <xf numFmtId="4" fontId="1" fillId="0" borderId="19" xfId="44" applyNumberFormat="1" applyFont="1" applyFill="1" applyBorder="1" applyAlignment="1">
      <alignment horizontal="center"/>
    </xf>
    <xf numFmtId="4" fontId="53" fillId="0" borderId="19" xfId="44" applyNumberFormat="1" applyFont="1" applyFill="1" applyBorder="1" applyAlignment="1">
      <alignment horizontal="center" vertical="center"/>
    </xf>
    <xf numFmtId="4" fontId="53" fillId="0" borderId="19" xfId="44" applyNumberFormat="1" applyFont="1" applyFill="1" applyBorder="1" applyAlignment="1">
      <alignment horizontal="center"/>
    </xf>
    <xf numFmtId="4" fontId="53" fillId="0" borderId="52" xfId="44" applyNumberFormat="1" applyFont="1" applyFill="1" applyBorder="1" applyAlignment="1">
      <alignment horizontal="center" vertical="center"/>
    </xf>
    <xf numFmtId="0" fontId="53" fillId="0" borderId="19" xfId="44" applyFont="1" applyFill="1" applyBorder="1" applyAlignment="1">
      <alignment horizontal="center" vertical="center"/>
    </xf>
    <xf numFmtId="0" fontId="69" fillId="0" borderId="0" xfId="58" applyFont="1" applyAlignment="1">
      <alignment horizontal="center" vertical="center" wrapText="1"/>
    </xf>
    <xf numFmtId="0" fontId="2" fillId="37" borderId="44" xfId="0" applyFont="1" applyFill="1" applyBorder="1" applyAlignment="1">
      <alignment horizontal="center" vertical="center" wrapText="1"/>
    </xf>
    <xf numFmtId="0" fontId="2" fillId="37" borderId="0" xfId="0" applyFont="1" applyFill="1" applyBorder="1" applyAlignment="1">
      <alignment horizontal="center" vertical="center" wrapText="1"/>
    </xf>
    <xf numFmtId="0" fontId="2" fillId="37" borderId="19" xfId="0" applyFont="1" applyFill="1" applyBorder="1" applyAlignment="1">
      <alignment horizontal="center" vertical="center" wrapText="1"/>
    </xf>
    <xf numFmtId="0" fontId="69" fillId="0" borderId="0" xfId="58" applyFont="1" applyAlignment="1">
      <alignment horizontal="left" vertical="center" wrapText="1"/>
    </xf>
    <xf numFmtId="0" fontId="69" fillId="0" borderId="0" xfId="42" applyFont="1" applyFill="1" applyAlignment="1">
      <alignment horizontal="center" vertical="center" wrapText="1"/>
    </xf>
    <xf numFmtId="0" fontId="49" fillId="0" borderId="0" xfId="44" applyFont="1" applyFill="1" applyAlignment="1">
      <alignment horizontal="center" vertical="center" wrapText="1"/>
    </xf>
    <xf numFmtId="0" fontId="2" fillId="0" borderId="48" xfId="44" applyFont="1" applyFill="1" applyBorder="1" applyAlignment="1">
      <alignment horizontal="center" vertical="center" wrapText="1"/>
    </xf>
    <xf numFmtId="0" fontId="2" fillId="0" borderId="49" xfId="44" applyFont="1" applyFill="1" applyBorder="1" applyAlignment="1">
      <alignment horizontal="center" vertical="center" wrapText="1"/>
    </xf>
    <xf numFmtId="0" fontId="51" fillId="0" borderId="0" xfId="44" applyFont="1" applyFill="1" applyAlignment="1">
      <alignment horizontal="center" vertical="center"/>
    </xf>
    <xf numFmtId="0" fontId="45" fillId="0" borderId="42" xfId="44" applyFont="1" applyFill="1" applyBorder="1" applyAlignment="1">
      <alignment horizontal="center" vertical="center"/>
    </xf>
    <xf numFmtId="0" fontId="2" fillId="0" borderId="37" xfId="44" applyFont="1" applyFill="1" applyBorder="1" applyAlignment="1">
      <alignment horizontal="center" wrapText="1"/>
    </xf>
    <xf numFmtId="0" fontId="2" fillId="0" borderId="38" xfId="44" applyFont="1" applyFill="1" applyBorder="1" applyAlignment="1">
      <alignment horizontal="center" wrapText="1"/>
    </xf>
    <xf numFmtId="0" fontId="1" fillId="0" borderId="36" xfId="44" applyFont="1" applyFill="1" applyBorder="1" applyAlignment="1">
      <alignment horizontal="center" vertical="center" wrapText="1"/>
    </xf>
    <xf numFmtId="0" fontId="1" fillId="0" borderId="31" xfId="44" applyFont="1" applyFill="1" applyBorder="1" applyAlignment="1">
      <alignment horizontal="center" vertical="center" wrapText="1"/>
    </xf>
    <xf numFmtId="49" fontId="27" fillId="0" borderId="0" xfId="44" applyNumberFormat="1" applyFont="1" applyFill="1" applyAlignment="1">
      <alignment horizontal="left" vertical="center" wrapText="1"/>
    </xf>
    <xf numFmtId="0" fontId="27" fillId="0" borderId="0" xfId="44" applyNumberFormat="1" applyFont="1" applyFill="1" applyAlignment="1">
      <alignment horizontal="left" vertical="top" wrapText="1"/>
    </xf>
    <xf numFmtId="49" fontId="46" fillId="0" borderId="20" xfId="44" applyNumberFormat="1" applyFont="1" applyFill="1" applyBorder="1" applyAlignment="1">
      <alignment horizontal="center" vertical="center"/>
    </xf>
    <xf numFmtId="49" fontId="46" fillId="0" borderId="45" xfId="44" applyNumberFormat="1" applyFont="1" applyFill="1" applyBorder="1" applyAlignment="1">
      <alignment horizontal="center" vertical="center"/>
    </xf>
    <xf numFmtId="49" fontId="46" fillId="0" borderId="46" xfId="44" applyNumberFormat="1" applyFont="1" applyFill="1" applyBorder="1" applyAlignment="1">
      <alignment horizontal="center" vertical="center"/>
    </xf>
    <xf numFmtId="49" fontId="27" fillId="0" borderId="0" xfId="44" applyNumberFormat="1" applyFont="1" applyFill="1" applyAlignment="1">
      <alignment horizontal="left" vertical="center"/>
    </xf>
    <xf numFmtId="0" fontId="1" fillId="0" borderId="21" xfId="44" applyFont="1" applyFill="1" applyBorder="1" applyAlignment="1">
      <alignment horizontal="left" vertical="center" wrapText="1"/>
    </xf>
    <xf numFmtId="0" fontId="1" fillId="0" borderId="47" xfId="44" applyFont="1" applyFill="1" applyBorder="1" applyAlignment="1">
      <alignment horizontal="left" vertical="center" wrapText="1"/>
    </xf>
    <xf numFmtId="0" fontId="45" fillId="0" borderId="50" xfId="44" applyFont="1" applyFill="1" applyBorder="1" applyAlignment="1">
      <alignment horizontal="center" vertical="center" wrapText="1"/>
    </xf>
    <xf numFmtId="0" fontId="45" fillId="0" borderId="51" xfId="44" applyFont="1" applyFill="1" applyBorder="1" applyAlignment="1">
      <alignment horizontal="center" vertical="center" wrapText="1"/>
    </xf>
  </cellXfs>
  <cellStyles count="84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Гиперссылка" xfId="29" builtinId="8"/>
    <cellStyle name="Заголовок 1 2" xfId="30" xr:uid="{00000000-0005-0000-0000-00001D000000}"/>
    <cellStyle name="Заголовок 2 2" xfId="31" xr:uid="{00000000-0005-0000-0000-00001E000000}"/>
    <cellStyle name="Заголовок 3 2" xfId="32" xr:uid="{00000000-0005-0000-0000-00001F000000}"/>
    <cellStyle name="Заголовок 4 2" xfId="33" xr:uid="{00000000-0005-0000-0000-000020000000}"/>
    <cellStyle name="Итог 2" xfId="34" xr:uid="{00000000-0005-0000-0000-000021000000}"/>
    <cellStyle name="Контрольная ячейка 2" xfId="35" xr:uid="{00000000-0005-0000-0000-000022000000}"/>
    <cellStyle name="Название 2" xfId="36" xr:uid="{00000000-0005-0000-0000-000023000000}"/>
    <cellStyle name="Нейтральный 2" xfId="37" xr:uid="{00000000-0005-0000-0000-000024000000}"/>
    <cellStyle name="Обычный" xfId="0" builtinId="0"/>
    <cellStyle name="Обычный 12" xfId="38" xr:uid="{00000000-0005-0000-0000-000026000000}"/>
    <cellStyle name="Обычный 12 2" xfId="39" xr:uid="{00000000-0005-0000-0000-000027000000}"/>
    <cellStyle name="Обычный 2" xfId="40" xr:uid="{00000000-0005-0000-0000-000028000000}"/>
    <cellStyle name="Обычный 2 26 2" xfId="41" xr:uid="{00000000-0005-0000-0000-000029000000}"/>
    <cellStyle name="Обычный 3" xfId="42" xr:uid="{00000000-0005-0000-0000-00002A000000}"/>
    <cellStyle name="Обычный 3 10 2" xfId="43" xr:uid="{00000000-0005-0000-0000-00002B000000}"/>
    <cellStyle name="Обычный 3 2" xfId="44" xr:uid="{00000000-0005-0000-0000-00002C000000}"/>
    <cellStyle name="Обычный 3 2 2 2" xfId="45" xr:uid="{00000000-0005-0000-0000-00002D000000}"/>
    <cellStyle name="Обычный 3 21" xfId="46" xr:uid="{00000000-0005-0000-0000-00002E000000}"/>
    <cellStyle name="Обычный 3 3 2" xfId="47" xr:uid="{00000000-0005-0000-0000-00002F000000}"/>
    <cellStyle name="Обычный 30" xfId="48" xr:uid="{00000000-0005-0000-0000-000030000000}"/>
    <cellStyle name="Обычный 4" xfId="49" xr:uid="{00000000-0005-0000-0000-000031000000}"/>
    <cellStyle name="Обычный 4 2" xfId="50" xr:uid="{00000000-0005-0000-0000-000032000000}"/>
    <cellStyle name="Обычный 5" xfId="51" xr:uid="{00000000-0005-0000-0000-000033000000}"/>
    <cellStyle name="Обычный 6" xfId="52" xr:uid="{00000000-0005-0000-0000-000034000000}"/>
    <cellStyle name="Обычный 6 2" xfId="53" xr:uid="{00000000-0005-0000-0000-000035000000}"/>
    <cellStyle name="Обычный 6 2 2" xfId="54" xr:uid="{00000000-0005-0000-0000-000036000000}"/>
    <cellStyle name="Обычный 6 2 3" xfId="55" xr:uid="{00000000-0005-0000-0000-000037000000}"/>
    <cellStyle name="Обычный 7" xfId="56" xr:uid="{00000000-0005-0000-0000-000038000000}"/>
    <cellStyle name="Обычный 7 2" xfId="57" xr:uid="{00000000-0005-0000-0000-000039000000}"/>
    <cellStyle name="Обычный 8" xfId="58" xr:uid="{00000000-0005-0000-0000-00003A000000}"/>
    <cellStyle name="Обычный_BPnov (1)" xfId="59" xr:uid="{00000000-0005-0000-0000-00003B000000}"/>
    <cellStyle name="Обычный_Сводка для эот" xfId="60" xr:uid="{00000000-0005-0000-0000-00003C000000}"/>
    <cellStyle name="Обычный_Формат МЭ  - (кор  08 09 2010) 2" xfId="61" xr:uid="{00000000-0005-0000-0000-00003D000000}"/>
    <cellStyle name="Плохой 2" xfId="62" xr:uid="{00000000-0005-0000-0000-00003E000000}"/>
    <cellStyle name="Пояснение 2" xfId="63" xr:uid="{00000000-0005-0000-0000-00003F000000}"/>
    <cellStyle name="Примечание 2" xfId="64" xr:uid="{00000000-0005-0000-0000-000040000000}"/>
    <cellStyle name="Процентный" xfId="65" builtinId="5"/>
    <cellStyle name="Процентный 2" xfId="66" xr:uid="{00000000-0005-0000-0000-000042000000}"/>
    <cellStyle name="Процентный 2 3" xfId="67" xr:uid="{00000000-0005-0000-0000-000043000000}"/>
    <cellStyle name="Процентный 2 3 2" xfId="68" xr:uid="{00000000-0005-0000-0000-000044000000}"/>
    <cellStyle name="Процентный 3" xfId="69" xr:uid="{00000000-0005-0000-0000-000045000000}"/>
    <cellStyle name="Процентный 4" xfId="70" xr:uid="{00000000-0005-0000-0000-000046000000}"/>
    <cellStyle name="Связанная ячейка 2" xfId="71" xr:uid="{00000000-0005-0000-0000-000047000000}"/>
    <cellStyle name="Стиль 1" xfId="72" xr:uid="{00000000-0005-0000-0000-000048000000}"/>
    <cellStyle name="Текст предупреждения 2" xfId="73" xr:uid="{00000000-0005-0000-0000-000049000000}"/>
    <cellStyle name="Финансовый" xfId="74" builtinId="3"/>
    <cellStyle name="Финансовый 2" xfId="75" xr:uid="{00000000-0005-0000-0000-00004B000000}"/>
    <cellStyle name="Финансовый 2 2 2 2 2" xfId="76" xr:uid="{00000000-0005-0000-0000-00004C000000}"/>
    <cellStyle name="Финансовый 3" xfId="77" xr:uid="{00000000-0005-0000-0000-00004D000000}"/>
    <cellStyle name="Финансовый 4 2 3 2 2 2" xfId="78" xr:uid="{00000000-0005-0000-0000-00004E000000}"/>
    <cellStyle name="Финансовый 5" xfId="79" xr:uid="{00000000-0005-0000-0000-00004F000000}"/>
    <cellStyle name="Финансовый 5 2" xfId="80" xr:uid="{00000000-0005-0000-0000-000050000000}"/>
    <cellStyle name="Финансовый 6" xfId="81" xr:uid="{00000000-0005-0000-0000-000051000000}"/>
    <cellStyle name="Финансовый_Смета 2000 г." xfId="82" xr:uid="{00000000-0005-0000-0000-000052000000}"/>
    <cellStyle name="Хороший 2" xfId="83" xr:uid="{00000000-0005-0000-0000-000053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enskayamv@oke64.r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469" t="s">
        <v>236</v>
      </c>
      <c r="B1" s="470"/>
      <c r="C1" s="470"/>
      <c r="D1" s="470"/>
      <c r="E1" s="470"/>
      <c r="F1" s="470"/>
      <c r="G1" s="470"/>
    </row>
    <row r="2" spans="1:8" ht="16.5" thickBot="1" x14ac:dyDescent="0.3">
      <c r="A2" s="69" t="s">
        <v>0</v>
      </c>
      <c r="B2" s="70" t="s">
        <v>237</v>
      </c>
      <c r="C2" s="71" t="s">
        <v>238</v>
      </c>
      <c r="D2" s="71" t="s">
        <v>239</v>
      </c>
      <c r="E2" s="71" t="s">
        <v>240</v>
      </c>
      <c r="F2" s="71" t="s">
        <v>241</v>
      </c>
      <c r="G2" s="71" t="s">
        <v>198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242</v>
      </c>
      <c r="B4" s="78" t="s">
        <v>243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244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245</v>
      </c>
      <c r="B6" s="83" t="s">
        <v>246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247</v>
      </c>
      <c r="B7" s="83" t="s">
        <v>248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249</v>
      </c>
      <c r="B8" s="78" t="s">
        <v>250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76</v>
      </c>
      <c r="B9" s="78" t="s">
        <v>251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244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245</v>
      </c>
      <c r="B11" s="83" t="s">
        <v>252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247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253</v>
      </c>
      <c r="B13" s="83" t="s">
        <v>254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255</v>
      </c>
      <c r="B16" s="78" t="s">
        <v>256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257</v>
      </c>
      <c r="B17" s="78" t="s">
        <v>258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244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259</v>
      </c>
      <c r="B19" s="83" t="s">
        <v>260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261</v>
      </c>
      <c r="B20" s="83" t="s">
        <v>262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263</v>
      </c>
      <c r="B21" s="83" t="s">
        <v>264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265</v>
      </c>
      <c r="B22" s="78" t="s">
        <v>266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267</v>
      </c>
      <c r="B23" s="78" t="s">
        <v>268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76</v>
      </c>
      <c r="B24" s="83" t="s">
        <v>269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270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245</v>
      </c>
      <c r="B26" s="83" t="s">
        <v>271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247</v>
      </c>
      <c r="B27" s="99" t="s">
        <v>272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111</v>
      </c>
      <c r="B28" s="83" t="s">
        <v>273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270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274</v>
      </c>
      <c r="B30" s="83" t="s">
        <v>275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276</v>
      </c>
      <c r="B31" s="78" t="s">
        <v>277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278</v>
      </c>
      <c r="B32" s="78" t="s">
        <v>279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280</v>
      </c>
      <c r="B33" s="78" t="s">
        <v>281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282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244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255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283</v>
      </c>
      <c r="B40" s="78" t="s">
        <v>284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76</v>
      </c>
      <c r="B41" s="108" t="s">
        <v>285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111</v>
      </c>
      <c r="B42" s="83" t="s">
        <v>286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287</v>
      </c>
      <c r="C43" s="90" t="s">
        <v>288</v>
      </c>
      <c r="D43" s="112" t="s">
        <v>289</v>
      </c>
      <c r="E43" s="112" t="s">
        <v>288</v>
      </c>
      <c r="F43" s="112" t="s">
        <v>288</v>
      </c>
      <c r="G43" s="80" t="e">
        <f>#N/A</f>
        <v>#N/A</v>
      </c>
    </row>
    <row r="44" spans="1:8" x14ac:dyDescent="0.25">
      <c r="A44" s="77" t="s">
        <v>290</v>
      </c>
      <c r="B44" s="78" t="s">
        <v>291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76</v>
      </c>
      <c r="B45" s="108" t="s">
        <v>292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111</v>
      </c>
      <c r="B46" s="83" t="s">
        <v>293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287</v>
      </c>
      <c r="C47" s="90" t="s">
        <v>288</v>
      </c>
      <c r="D47" s="112" t="s">
        <v>289</v>
      </c>
      <c r="E47" s="114" t="s">
        <v>289</v>
      </c>
      <c r="F47" s="112" t="s">
        <v>289</v>
      </c>
      <c r="G47" s="80" t="e">
        <f>#N/A</f>
        <v>#N/A</v>
      </c>
    </row>
    <row r="48" spans="1:8" x14ac:dyDescent="0.25">
      <c r="A48" s="77" t="s">
        <v>294</v>
      </c>
      <c r="B48" s="78" t="s">
        <v>295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296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76</v>
      </c>
      <c r="B50" s="83" t="s">
        <v>297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245</v>
      </c>
      <c r="B51" s="83" t="s">
        <v>298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111</v>
      </c>
      <c r="B52" s="83" t="s">
        <v>299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300</v>
      </c>
      <c r="B53" s="78" t="s">
        <v>301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302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76</v>
      </c>
      <c r="B55" s="83" t="s">
        <v>303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245</v>
      </c>
      <c r="B56" s="83" t="s">
        <v>298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111</v>
      </c>
      <c r="B57" s="83" t="s">
        <v>299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304</v>
      </c>
      <c r="B58" s="78" t="s">
        <v>305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306</v>
      </c>
      <c r="B59" s="78" t="s">
        <v>307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76</v>
      </c>
      <c r="B60" s="83" t="s">
        <v>308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111</v>
      </c>
      <c r="B61" s="83" t="s">
        <v>309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310</v>
      </c>
      <c r="B62" s="78" t="s">
        <v>311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312</v>
      </c>
      <c r="B63" s="78" t="s">
        <v>313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298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312</v>
      </c>
      <c r="B65" s="78" t="s">
        <v>314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315</v>
      </c>
      <c r="B66" s="78" t="s">
        <v>316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317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111</v>
      </c>
      <c r="B70" s="120" t="s">
        <v>318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319</v>
      </c>
    </row>
    <row r="71" spans="1:8" x14ac:dyDescent="0.25">
      <c r="A71" s="82" t="s">
        <v>182</v>
      </c>
      <c r="B71" s="83" t="s">
        <v>320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471" t="s">
        <v>321</v>
      </c>
      <c r="B72" s="471"/>
      <c r="C72" s="471"/>
      <c r="D72" s="471"/>
      <c r="E72" s="471"/>
      <c r="F72" s="471"/>
      <c r="G72" s="471"/>
    </row>
    <row r="73" spans="1:8" ht="15" x14ac:dyDescent="0.25">
      <c r="A73" s="471"/>
      <c r="B73" s="471"/>
      <c r="C73" s="471"/>
      <c r="D73" s="471"/>
      <c r="E73" s="471"/>
      <c r="F73" s="471"/>
      <c r="G73" s="471"/>
    </row>
    <row r="74" spans="1:8" x14ac:dyDescent="0.25">
      <c r="A74" s="122" t="s">
        <v>322</v>
      </c>
      <c r="B74" s="122" t="s">
        <v>197</v>
      </c>
      <c r="C74" s="122" t="s">
        <v>323</v>
      </c>
      <c r="D74" s="122" t="s">
        <v>324</v>
      </c>
      <c r="E74" s="122" t="s">
        <v>325</v>
      </c>
      <c r="F74" s="122" t="s">
        <v>326</v>
      </c>
      <c r="G74" s="122" t="s">
        <v>198</v>
      </c>
    </row>
    <row r="75" spans="1:8" x14ac:dyDescent="0.25">
      <c r="A75" s="123"/>
      <c r="B75" s="123" t="s">
        <v>199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200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201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202</v>
      </c>
      <c r="B78" s="131" t="s">
        <v>203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204</v>
      </c>
      <c r="B79" s="127" t="s">
        <v>205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206</v>
      </c>
      <c r="B80" s="131" t="s">
        <v>207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208</v>
      </c>
      <c r="B81" s="127" t="s">
        <v>209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210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211</v>
      </c>
      <c r="B83" s="127" t="s">
        <v>212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210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213</v>
      </c>
      <c r="B85" s="127" t="s">
        <v>214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215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216</v>
      </c>
      <c r="B87" s="131" t="s">
        <v>327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217</v>
      </c>
      <c r="B88" s="127" t="s">
        <v>218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219</v>
      </c>
      <c r="B89" s="127" t="s">
        <v>220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221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39</v>
      </c>
      <c r="B91" s="127" t="s">
        <v>328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74</v>
      </c>
      <c r="B92" s="127" t="s">
        <v>222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75</v>
      </c>
      <c r="B93" s="127" t="s">
        <v>223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224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225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226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227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40</v>
      </c>
      <c r="B98" s="127" t="s">
        <v>228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229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230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231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232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41</v>
      </c>
      <c r="B103" s="127" t="s">
        <v>233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42</v>
      </c>
      <c r="B104" s="127" t="s">
        <v>234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43</v>
      </c>
      <c r="B105" s="127" t="s">
        <v>235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329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330</v>
      </c>
      <c r="C107" s="141"/>
      <c r="D107" s="136" t="s">
        <v>289</v>
      </c>
      <c r="E107" s="136" t="s">
        <v>289</v>
      </c>
      <c r="F107" s="136" t="s">
        <v>289</v>
      </c>
      <c r="G107" s="124" t="e">
        <f>#N/A</f>
        <v>#N/A</v>
      </c>
    </row>
    <row r="108" spans="1:7" x14ac:dyDescent="0.25">
      <c r="A108" s="138"/>
      <c r="B108" s="141" t="s">
        <v>331</v>
      </c>
      <c r="C108" s="141"/>
      <c r="D108" s="136" t="s">
        <v>289</v>
      </c>
      <c r="E108" s="136" t="s">
        <v>289</v>
      </c>
      <c r="F108" s="136" t="s">
        <v>289</v>
      </c>
      <c r="G108" s="124" t="e">
        <f>#N/A</f>
        <v>#N/A</v>
      </c>
    </row>
    <row r="109" spans="1:7" x14ac:dyDescent="0.25">
      <c r="A109" s="138"/>
      <c r="B109" s="141" t="s">
        <v>332</v>
      </c>
      <c r="C109" s="141"/>
      <c r="D109" s="136" t="s">
        <v>289</v>
      </c>
      <c r="E109" s="136" t="s">
        <v>289</v>
      </c>
      <c r="F109" s="136" t="s">
        <v>289</v>
      </c>
      <c r="G109" s="136" t="s">
        <v>289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333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334</v>
      </c>
      <c r="B113" s="149" t="s">
        <v>335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336</v>
      </c>
      <c r="B114" s="149" t="s">
        <v>337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338</v>
      </c>
      <c r="B115" s="149" t="s">
        <v>339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340</v>
      </c>
      <c r="B116" s="149" t="s">
        <v>341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342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343</v>
      </c>
      <c r="B119" s="149" t="s">
        <v>344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345</v>
      </c>
      <c r="B120" s="149" t="s">
        <v>346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471" t="s">
        <v>347</v>
      </c>
      <c r="B122" s="471"/>
      <c r="C122" s="471"/>
      <c r="D122" s="471"/>
      <c r="E122" s="471"/>
      <c r="F122" s="471"/>
      <c r="G122" s="471"/>
      <c r="H122" s="110"/>
      <c r="I122" s="110"/>
      <c r="J122" s="110"/>
      <c r="K122" s="110"/>
      <c r="L122" s="110"/>
    </row>
    <row r="123" spans="1:12" x14ac:dyDescent="0.25">
      <c r="A123" s="471"/>
      <c r="B123" s="471"/>
      <c r="C123" s="471"/>
      <c r="D123" s="471"/>
      <c r="E123" s="471"/>
      <c r="F123" s="471"/>
      <c r="G123" s="471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198</v>
      </c>
    </row>
    <row r="125" spans="1:12" x14ac:dyDescent="0.25">
      <c r="A125" s="153"/>
      <c r="B125" s="108" t="s">
        <v>348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349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350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351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352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353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354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355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349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350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351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352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353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356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357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358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359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279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360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361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362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363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364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365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366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367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352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368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369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370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365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366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371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352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372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373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374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375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376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364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377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378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379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364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380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381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382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383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384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385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386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387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388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389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384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390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391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392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393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394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395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198</v>
      </c>
      <c r="H190" s="199" t="s">
        <v>396</v>
      </c>
      <c r="I190" s="152"/>
    </row>
    <row r="191" spans="1:9" x14ac:dyDescent="0.25">
      <c r="A191" s="194"/>
      <c r="B191" s="200" t="s">
        <v>313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397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398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399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395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198</v>
      </c>
      <c r="H195" s="199" t="s">
        <v>396</v>
      </c>
      <c r="I195" s="152"/>
    </row>
    <row r="196" spans="1:9" x14ac:dyDescent="0.25">
      <c r="A196" s="205"/>
      <c r="B196" s="200" t="s">
        <v>295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400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401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472" t="s">
        <v>402</v>
      </c>
      <c r="I198" s="152"/>
    </row>
    <row r="199" spans="1:9" x14ac:dyDescent="0.25">
      <c r="A199" s="205"/>
      <c r="B199" s="209" t="s">
        <v>403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472"/>
      <c r="I199" s="152"/>
    </row>
    <row r="200" spans="1:9" x14ac:dyDescent="0.25">
      <c r="A200" s="205"/>
      <c r="B200" s="196" t="s">
        <v>404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405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395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198</v>
      </c>
      <c r="H203" s="199" t="s">
        <v>396</v>
      </c>
      <c r="I203" s="152"/>
    </row>
    <row r="204" spans="1:9" x14ac:dyDescent="0.25">
      <c r="A204" s="194"/>
      <c r="B204" s="200" t="s">
        <v>348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473" t="s">
        <v>406</v>
      </c>
      <c r="I204" s="152"/>
    </row>
    <row r="205" spans="1:9" x14ac:dyDescent="0.25">
      <c r="A205" s="194"/>
      <c r="B205" s="196" t="s">
        <v>354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473"/>
      <c r="I205" s="152"/>
    </row>
    <row r="206" spans="1:9" x14ac:dyDescent="0.25">
      <c r="A206" s="194"/>
      <c r="B206" s="196" t="s">
        <v>357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473"/>
      <c r="I206" s="152"/>
    </row>
    <row r="207" spans="1:9" x14ac:dyDescent="0.25">
      <c r="A207" s="194"/>
      <c r="B207" s="196" t="s">
        <v>358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473"/>
      <c r="I207" s="213"/>
    </row>
    <row r="208" spans="1:9" x14ac:dyDescent="0.25">
      <c r="A208" s="194"/>
      <c r="B208" s="196" t="s">
        <v>275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279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360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407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395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198</v>
      </c>
      <c r="H213" s="199" t="s">
        <v>396</v>
      </c>
      <c r="I213" s="152"/>
    </row>
    <row r="214" spans="1:9" x14ac:dyDescent="0.25">
      <c r="A214" s="205"/>
      <c r="B214" s="200" t="s">
        <v>408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409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410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411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395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198</v>
      </c>
      <c r="H219" s="199" t="s">
        <v>396</v>
      </c>
      <c r="I219" s="152"/>
    </row>
    <row r="220" spans="1:9" x14ac:dyDescent="0.25">
      <c r="A220" s="205"/>
      <c r="B220" s="219" t="s">
        <v>412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413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414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415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416</v>
      </c>
      <c r="I223" s="152"/>
    </row>
    <row r="224" spans="1:9" x14ac:dyDescent="0.25">
      <c r="A224" s="205"/>
      <c r="B224" s="219" t="s">
        <v>417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418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419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420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421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422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423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424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423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425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426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427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428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429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430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431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432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433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434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395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198</v>
      </c>
      <c r="H247" s="199" t="s">
        <v>396</v>
      </c>
      <c r="I247" s="152"/>
    </row>
    <row r="248" spans="1:9" ht="17.25" x14ac:dyDescent="0.25">
      <c r="A248" s="205"/>
      <c r="B248" s="231" t="s">
        <v>435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436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437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438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439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440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438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439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441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442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443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444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445</v>
      </c>
      <c r="C261" s="239" t="s">
        <v>446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447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395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198</v>
      </c>
      <c r="H264" s="199" t="s">
        <v>396</v>
      </c>
      <c r="I264" s="152"/>
    </row>
    <row r="265" spans="1:9" ht="45" x14ac:dyDescent="0.25">
      <c r="A265" s="194"/>
      <c r="B265" s="231" t="s">
        <v>448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449</v>
      </c>
      <c r="I265" s="152"/>
    </row>
    <row r="266" spans="1:9" x14ac:dyDescent="0.25">
      <c r="A266" s="194"/>
      <c r="B266" s="242" t="s">
        <v>450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451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452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453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454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455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456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457</v>
      </c>
      <c r="I273" s="152"/>
    </row>
    <row r="274" spans="1:9" x14ac:dyDescent="0.25">
      <c r="A274" s="194"/>
      <c r="B274" s="217" t="s">
        <v>458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458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459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460</v>
      </c>
      <c r="I277" s="152"/>
    </row>
    <row r="278" spans="1:9" x14ac:dyDescent="0.25">
      <c r="A278" s="254"/>
      <c r="B278" s="217" t="s">
        <v>461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462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463</v>
      </c>
      <c r="I279" s="255"/>
    </row>
    <row r="280" spans="1:9" ht="31.5" x14ac:dyDescent="0.25">
      <c r="A280" s="254"/>
      <c r="B280" s="252" t="s">
        <v>464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465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198</v>
      </c>
      <c r="H285" s="199" t="s">
        <v>396</v>
      </c>
      <c r="I285" s="152"/>
    </row>
    <row r="286" spans="1:9" x14ac:dyDescent="0.25">
      <c r="A286" s="254"/>
      <c r="B286" s="196" t="s">
        <v>466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468" t="s">
        <v>467</v>
      </c>
      <c r="I286" s="152"/>
    </row>
    <row r="287" spans="1:9" x14ac:dyDescent="0.25">
      <c r="A287" s="254"/>
      <c r="B287" s="196" t="s">
        <v>468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468"/>
      <c r="I287" s="152"/>
    </row>
    <row r="288" spans="1:9" x14ac:dyDescent="0.25">
      <c r="A288" s="254"/>
      <c r="B288" s="196" t="s">
        <v>469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468"/>
      <c r="I288" s="152"/>
    </row>
    <row r="289" spans="1:9" x14ac:dyDescent="0.25">
      <c r="A289" s="254"/>
      <c r="B289" s="257" t="s">
        <v>470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468"/>
      <c r="I289" s="152"/>
    </row>
    <row r="290" spans="1:9" x14ac:dyDescent="0.25">
      <c r="A290" s="254"/>
      <c r="B290" s="257" t="s">
        <v>252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468"/>
      <c r="I290" s="152"/>
    </row>
    <row r="291" spans="1:9" x14ac:dyDescent="0.25">
      <c r="A291" s="254"/>
      <c r="B291" s="196" t="s">
        <v>471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468"/>
      <c r="I291" s="152"/>
    </row>
    <row r="292" spans="1:9" x14ac:dyDescent="0.25">
      <c r="A292" s="254"/>
      <c r="B292" s="217" t="s">
        <v>472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473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9" priority="13" operator="lessThan">
      <formula>0</formula>
    </cfRule>
    <cfRule type="cellIs" dxfId="8" priority="14" operator="greaterThan">
      <formula>0</formula>
    </cfRule>
  </conditionalFormatting>
  <conditionalFormatting sqref="C223:G223">
    <cfRule type="cellIs" dxfId="7" priority="11" operator="greaterThan">
      <formula>0.25</formula>
    </cfRule>
    <cfRule type="cellIs" dxfId="6" priority="12" operator="lessThan">
      <formula>0.25</formula>
    </cfRule>
  </conditionalFormatting>
  <conditionalFormatting sqref="C259:F259">
    <cfRule type="cellIs" dxfId="5" priority="10" operator="greaterThan">
      <formula>0</formula>
    </cfRule>
  </conditionalFormatting>
  <conditionalFormatting sqref="C279:F280 C276:F277">
    <cfRule type="cellIs" dxfId="4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3" priority="1" operator="lessThan">
      <formula>0</formula>
    </cfRule>
    <cfRule type="cellIs" dxfId="2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65"/>
  <sheetViews>
    <sheetView tabSelected="1" zoomScale="72" zoomScaleNormal="72" zoomScaleSheetLayoutView="70" workbookViewId="0">
      <selection activeCell="A10" sqref="A10:E10"/>
    </sheetView>
  </sheetViews>
  <sheetFormatPr defaultColWidth="10.28515625" defaultRowHeight="15.75" outlineLevelRow="1" x14ac:dyDescent="0.25"/>
  <cols>
    <col min="1" max="1" width="10.140625" style="301" customWidth="1"/>
    <col min="2" max="2" width="77.5703125" style="290" customWidth="1"/>
    <col min="3" max="3" width="12.7109375" style="291" customWidth="1"/>
    <col min="4" max="4" width="15.42578125" style="292" customWidth="1"/>
    <col min="5" max="5" width="16.7109375" style="292" customWidth="1"/>
    <col min="6" max="6" width="13" style="292" customWidth="1"/>
    <col min="7" max="7" width="13.7109375" style="292" customWidth="1"/>
    <col min="8" max="8" width="15.7109375" style="292" customWidth="1"/>
    <col min="9" max="16384" width="10.28515625" style="292"/>
  </cols>
  <sheetData>
    <row r="1" spans="1:8" x14ac:dyDescent="0.25">
      <c r="A1" s="301" t="s">
        <v>1125</v>
      </c>
      <c r="H1" s="343" t="s">
        <v>1133</v>
      </c>
    </row>
    <row r="2" spans="1:8" x14ac:dyDescent="0.25">
      <c r="H2" s="359" t="s">
        <v>1134</v>
      </c>
    </row>
    <row r="3" spans="1:8" x14ac:dyDescent="0.25">
      <c r="H3" s="359" t="s">
        <v>1135</v>
      </c>
    </row>
    <row r="4" spans="1:8" x14ac:dyDescent="0.25">
      <c r="E4" s="343"/>
    </row>
    <row r="6" spans="1:8" ht="18.75" outlineLevel="1" x14ac:dyDescent="0.25">
      <c r="A6" s="474" t="s">
        <v>1147</v>
      </c>
      <c r="B6" s="474"/>
      <c r="C6" s="474"/>
      <c r="D6" s="474"/>
      <c r="E6" s="474"/>
    </row>
    <row r="7" spans="1:8" ht="18.75" outlineLevel="1" x14ac:dyDescent="0.25">
      <c r="A7" s="477" t="s">
        <v>1130</v>
      </c>
      <c r="B7" s="477"/>
      <c r="C7" s="477"/>
      <c r="D7" s="477"/>
      <c r="E7" s="477"/>
    </row>
    <row r="8" spans="1:8" ht="18.75" outlineLevel="1" x14ac:dyDescent="0.25">
      <c r="A8" s="477" t="s">
        <v>1149</v>
      </c>
      <c r="B8" s="477"/>
      <c r="C8" s="477"/>
      <c r="D8" s="477"/>
      <c r="E8" s="477"/>
    </row>
    <row r="9" spans="1:8" ht="23.25" customHeight="1" outlineLevel="1" x14ac:dyDescent="0.25">
      <c r="A9" s="477" t="s">
        <v>1131</v>
      </c>
      <c r="B9" s="477"/>
      <c r="C9" s="477"/>
      <c r="D9" s="477"/>
      <c r="E9" s="477"/>
    </row>
    <row r="10" spans="1:8" ht="23.25" customHeight="1" outlineLevel="1" x14ac:dyDescent="0.25">
      <c r="A10" s="477" t="s">
        <v>1150</v>
      </c>
      <c r="B10" s="477"/>
      <c r="C10" s="477"/>
      <c r="D10" s="477"/>
      <c r="E10" s="477"/>
    </row>
    <row r="11" spans="1:8" ht="23.25" outlineLevel="1" x14ac:dyDescent="0.25">
      <c r="A11" s="356"/>
      <c r="B11" s="357"/>
      <c r="C11" s="355"/>
      <c r="D11" s="355"/>
      <c r="E11" s="355"/>
    </row>
    <row r="12" spans="1:8" ht="22.5" outlineLevel="1" x14ac:dyDescent="0.25">
      <c r="A12" s="358" t="s">
        <v>1132</v>
      </c>
      <c r="B12" s="355"/>
      <c r="C12" s="355"/>
      <c r="D12" s="355"/>
      <c r="E12" s="355"/>
    </row>
    <row r="13" spans="1:8" ht="22.5" outlineLevel="1" x14ac:dyDescent="0.25">
      <c r="A13" s="358" t="s">
        <v>1142</v>
      </c>
      <c r="B13" s="355"/>
      <c r="C13" s="355"/>
      <c r="D13" s="355"/>
      <c r="E13" s="355"/>
    </row>
    <row r="14" spans="1:8" ht="22.5" outlineLevel="1" x14ac:dyDescent="0.25">
      <c r="A14" s="358" t="s">
        <v>1141</v>
      </c>
      <c r="B14" s="355"/>
      <c r="C14" s="355"/>
      <c r="D14" s="355"/>
      <c r="E14" s="355"/>
    </row>
    <row r="15" spans="1:8" ht="22.5" outlineLevel="1" x14ac:dyDescent="0.25">
      <c r="A15" s="358"/>
      <c r="B15" s="355"/>
      <c r="C15" s="355"/>
      <c r="D15" s="355"/>
      <c r="E15" s="355"/>
    </row>
    <row r="16" spans="1:8" ht="18.75" customHeight="1" thickBot="1" x14ac:dyDescent="0.3">
      <c r="A16" s="478" t="s">
        <v>920</v>
      </c>
      <c r="B16" s="478"/>
      <c r="C16" s="478"/>
      <c r="D16" s="478"/>
      <c r="E16" s="478"/>
    </row>
    <row r="17" spans="1:8" ht="69" customHeight="1" x14ac:dyDescent="0.25">
      <c r="A17" s="312" t="s">
        <v>0</v>
      </c>
      <c r="B17" s="314" t="s">
        <v>1</v>
      </c>
      <c r="C17" s="320" t="s">
        <v>608</v>
      </c>
      <c r="D17" s="475" t="s">
        <v>1143</v>
      </c>
      <c r="E17" s="476"/>
      <c r="F17" s="479" t="s">
        <v>1136</v>
      </c>
      <c r="G17" s="480"/>
      <c r="H17" s="481" t="s">
        <v>1140</v>
      </c>
    </row>
    <row r="18" spans="1:8" ht="39" customHeight="1" x14ac:dyDescent="0.25">
      <c r="A18" s="313"/>
      <c r="B18" s="315"/>
      <c r="C18" s="321"/>
      <c r="D18" s="293" t="s">
        <v>1144</v>
      </c>
      <c r="E18" s="344" t="s">
        <v>1145</v>
      </c>
      <c r="F18" s="456" t="s">
        <v>1137</v>
      </c>
      <c r="G18" s="360" t="s">
        <v>1138</v>
      </c>
      <c r="H18" s="482"/>
    </row>
    <row r="19" spans="1:8" s="342" customFormat="1" ht="16.5" thickBot="1" x14ac:dyDescent="0.3">
      <c r="A19" s="294">
        <v>1</v>
      </c>
      <c r="B19" s="295">
        <v>2</v>
      </c>
      <c r="C19" s="296">
        <v>3</v>
      </c>
      <c r="D19" s="295">
        <v>4</v>
      </c>
      <c r="E19" s="345" t="s">
        <v>1139</v>
      </c>
      <c r="F19" s="457">
        <v>6</v>
      </c>
      <c r="G19" s="458">
        <v>7</v>
      </c>
      <c r="H19" s="361">
        <v>8</v>
      </c>
    </row>
    <row r="20" spans="1:8" s="342" customFormat="1" ht="19.5" thickBot="1" x14ac:dyDescent="0.3">
      <c r="A20" s="485" t="s">
        <v>533</v>
      </c>
      <c r="B20" s="486"/>
      <c r="C20" s="486"/>
      <c r="D20" s="486"/>
      <c r="E20" s="486"/>
      <c r="F20" s="395"/>
      <c r="G20" s="395"/>
      <c r="H20" s="395"/>
    </row>
    <row r="21" spans="1:8" s="342" customFormat="1" x14ac:dyDescent="0.25">
      <c r="A21" s="373" t="s">
        <v>16</v>
      </c>
      <c r="B21" s="371" t="s">
        <v>1026</v>
      </c>
      <c r="C21" s="372" t="s">
        <v>753</v>
      </c>
      <c r="D21" s="408">
        <v>1931.37</v>
      </c>
      <c r="E21" s="409">
        <v>2129.3230600000002</v>
      </c>
      <c r="F21" s="466">
        <f>E21-D21</f>
        <v>197.95306000000028</v>
      </c>
      <c r="G21" s="464">
        <f>E21/D21%-100</f>
        <v>10.249359780880951</v>
      </c>
      <c r="H21" s="363"/>
    </row>
    <row r="22" spans="1:8" s="342" customFormat="1" ht="31.5" outlineLevel="1" x14ac:dyDescent="0.25">
      <c r="A22" s="282" t="s">
        <v>17</v>
      </c>
      <c r="B22" s="326" t="s">
        <v>1027</v>
      </c>
      <c r="C22" s="285" t="s">
        <v>753</v>
      </c>
      <c r="D22" s="410" t="s">
        <v>446</v>
      </c>
      <c r="E22" s="411" t="s">
        <v>446</v>
      </c>
      <c r="F22" s="461" t="s">
        <v>446</v>
      </c>
      <c r="G22" s="416" t="s">
        <v>446</v>
      </c>
      <c r="H22" s="363"/>
    </row>
    <row r="23" spans="1:8" s="342" customFormat="1" ht="31.5" outlineLevel="1" x14ac:dyDescent="0.25">
      <c r="A23" s="282" t="s">
        <v>202</v>
      </c>
      <c r="B23" s="326" t="s">
        <v>905</v>
      </c>
      <c r="C23" s="285" t="s">
        <v>753</v>
      </c>
      <c r="D23" s="410" t="s">
        <v>446</v>
      </c>
      <c r="E23" s="411" t="s">
        <v>446</v>
      </c>
      <c r="F23" s="461" t="s">
        <v>446</v>
      </c>
      <c r="G23" s="416" t="s">
        <v>446</v>
      </c>
      <c r="H23" s="363"/>
    </row>
    <row r="24" spans="1:8" s="342" customFormat="1" ht="31.5" outlineLevel="1" x14ac:dyDescent="0.25">
      <c r="A24" s="282" t="s">
        <v>204</v>
      </c>
      <c r="B24" s="326" t="s">
        <v>906</v>
      </c>
      <c r="C24" s="285" t="s">
        <v>753</v>
      </c>
      <c r="D24" s="410" t="s">
        <v>446</v>
      </c>
      <c r="E24" s="411" t="s">
        <v>446</v>
      </c>
      <c r="F24" s="461" t="s">
        <v>446</v>
      </c>
      <c r="G24" s="416" t="s">
        <v>446</v>
      </c>
      <c r="H24" s="363"/>
    </row>
    <row r="25" spans="1:8" s="342" customFormat="1" ht="31.5" outlineLevel="1" x14ac:dyDescent="0.25">
      <c r="A25" s="282" t="s">
        <v>206</v>
      </c>
      <c r="B25" s="326" t="s">
        <v>891</v>
      </c>
      <c r="C25" s="285" t="s">
        <v>753</v>
      </c>
      <c r="D25" s="410" t="s">
        <v>446</v>
      </c>
      <c r="E25" s="411" t="s">
        <v>446</v>
      </c>
      <c r="F25" s="461" t="s">
        <v>446</v>
      </c>
      <c r="G25" s="416" t="s">
        <v>446</v>
      </c>
      <c r="H25" s="363"/>
    </row>
    <row r="26" spans="1:8" s="342" customFormat="1" outlineLevel="1" x14ac:dyDescent="0.25">
      <c r="A26" s="282" t="s">
        <v>18</v>
      </c>
      <c r="B26" s="326" t="s">
        <v>1066</v>
      </c>
      <c r="C26" s="285" t="s">
        <v>753</v>
      </c>
      <c r="D26" s="410" t="s">
        <v>446</v>
      </c>
      <c r="E26" s="411" t="s">
        <v>446</v>
      </c>
      <c r="F26" s="461" t="s">
        <v>446</v>
      </c>
      <c r="G26" s="416" t="s">
        <v>446</v>
      </c>
      <c r="H26" s="363"/>
    </row>
    <row r="27" spans="1:8" s="342" customFormat="1" x14ac:dyDescent="0.25">
      <c r="A27" s="282" t="s">
        <v>21</v>
      </c>
      <c r="B27" s="326" t="s">
        <v>951</v>
      </c>
      <c r="C27" s="285" t="s">
        <v>753</v>
      </c>
      <c r="D27" s="410">
        <v>1756.21</v>
      </c>
      <c r="E27" s="412">
        <v>1771.61365</v>
      </c>
      <c r="F27" s="466">
        <f>E27-D27</f>
        <v>15.403649999999971</v>
      </c>
      <c r="G27" s="464">
        <f>E27/D27%-100</f>
        <v>0.87709613315035995</v>
      </c>
      <c r="H27" s="363"/>
    </row>
    <row r="28" spans="1:8" s="342" customFormat="1" outlineLevel="1" x14ac:dyDescent="0.25">
      <c r="A28" s="282" t="s">
        <v>39</v>
      </c>
      <c r="B28" s="326" t="s">
        <v>1067</v>
      </c>
      <c r="C28" s="285" t="s">
        <v>753</v>
      </c>
      <c r="D28" s="410" t="s">
        <v>446</v>
      </c>
      <c r="E28" s="411" t="s">
        <v>446</v>
      </c>
      <c r="F28" s="461" t="s">
        <v>446</v>
      </c>
      <c r="G28" s="416" t="s">
        <v>446</v>
      </c>
      <c r="H28" s="363"/>
    </row>
    <row r="29" spans="1:8" s="342" customFormat="1" x14ac:dyDescent="0.25">
      <c r="A29" s="282" t="s">
        <v>75</v>
      </c>
      <c r="B29" s="326" t="s">
        <v>952</v>
      </c>
      <c r="C29" s="285" t="s">
        <v>753</v>
      </c>
      <c r="D29" s="410">
        <v>20.04</v>
      </c>
      <c r="E29" s="412">
        <v>62.534930000000003</v>
      </c>
      <c r="F29" s="466">
        <f>E29-D29</f>
        <v>42.494930000000004</v>
      </c>
      <c r="G29" s="464">
        <f>E29/D29%-100</f>
        <v>212.05054890219566</v>
      </c>
      <c r="H29" s="363"/>
    </row>
    <row r="30" spans="1:8" s="342" customFormat="1" x14ac:dyDescent="0.25">
      <c r="A30" s="282" t="s">
        <v>85</v>
      </c>
      <c r="B30" s="326" t="s">
        <v>953</v>
      </c>
      <c r="C30" s="285" t="s">
        <v>753</v>
      </c>
      <c r="D30" s="410" t="s">
        <v>446</v>
      </c>
      <c r="E30" s="411" t="s">
        <v>446</v>
      </c>
      <c r="F30" s="461" t="s">
        <v>446</v>
      </c>
      <c r="G30" s="416" t="s">
        <v>446</v>
      </c>
      <c r="H30" s="363"/>
    </row>
    <row r="31" spans="1:8" s="342" customFormat="1" outlineLevel="1" x14ac:dyDescent="0.25">
      <c r="A31" s="282" t="s">
        <v>746</v>
      </c>
      <c r="B31" s="326" t="s">
        <v>1074</v>
      </c>
      <c r="C31" s="285" t="s">
        <v>753</v>
      </c>
      <c r="D31" s="410" t="s">
        <v>446</v>
      </c>
      <c r="E31" s="411" t="s">
        <v>446</v>
      </c>
      <c r="F31" s="461" t="s">
        <v>446</v>
      </c>
      <c r="G31" s="416" t="s">
        <v>446</v>
      </c>
      <c r="H31" s="363"/>
    </row>
    <row r="32" spans="1:8" s="342" customFormat="1" ht="31.5" outlineLevel="1" x14ac:dyDescent="0.25">
      <c r="A32" s="282" t="s">
        <v>747</v>
      </c>
      <c r="B32" s="326" t="s">
        <v>823</v>
      </c>
      <c r="C32" s="285" t="s">
        <v>753</v>
      </c>
      <c r="D32" s="410" t="s">
        <v>446</v>
      </c>
      <c r="E32" s="411" t="s">
        <v>446</v>
      </c>
      <c r="F32" s="461" t="s">
        <v>446</v>
      </c>
      <c r="G32" s="416" t="s">
        <v>446</v>
      </c>
      <c r="H32" s="363"/>
    </row>
    <row r="33" spans="1:8" s="342" customFormat="1" outlineLevel="1" x14ac:dyDescent="0.25">
      <c r="A33" s="282" t="s">
        <v>990</v>
      </c>
      <c r="B33" s="326" t="s">
        <v>647</v>
      </c>
      <c r="C33" s="285" t="s">
        <v>753</v>
      </c>
      <c r="D33" s="410" t="s">
        <v>446</v>
      </c>
      <c r="E33" s="411" t="s">
        <v>446</v>
      </c>
      <c r="F33" s="461" t="s">
        <v>446</v>
      </c>
      <c r="G33" s="416" t="s">
        <v>446</v>
      </c>
      <c r="H33" s="363"/>
    </row>
    <row r="34" spans="1:8" s="342" customFormat="1" outlineLevel="1" x14ac:dyDescent="0.25">
      <c r="A34" s="282" t="s">
        <v>991</v>
      </c>
      <c r="B34" s="326" t="s">
        <v>635</v>
      </c>
      <c r="C34" s="285" t="s">
        <v>753</v>
      </c>
      <c r="D34" s="410" t="s">
        <v>446</v>
      </c>
      <c r="E34" s="411" t="s">
        <v>446</v>
      </c>
      <c r="F34" s="461" t="s">
        <v>446</v>
      </c>
      <c r="G34" s="416" t="s">
        <v>446</v>
      </c>
      <c r="H34" s="363"/>
    </row>
    <row r="35" spans="1:8" s="342" customFormat="1" ht="16.5" thickBot="1" x14ac:dyDescent="0.3">
      <c r="A35" s="282" t="s">
        <v>748</v>
      </c>
      <c r="B35" s="326" t="s">
        <v>954</v>
      </c>
      <c r="C35" s="297" t="s">
        <v>753</v>
      </c>
      <c r="D35" s="413">
        <v>155.12</v>
      </c>
      <c r="E35" s="414">
        <v>295.17448000000002</v>
      </c>
      <c r="F35" s="466">
        <f>E35-D35</f>
        <v>140.05448000000001</v>
      </c>
      <c r="G35" s="464">
        <f>E35/D35%-100</f>
        <v>90.287828777720478</v>
      </c>
      <c r="H35" s="363"/>
    </row>
    <row r="36" spans="1:8" s="342" customFormat="1" ht="31.5" x14ac:dyDescent="0.25">
      <c r="A36" s="370" t="s">
        <v>19</v>
      </c>
      <c r="B36" s="371" t="s">
        <v>1028</v>
      </c>
      <c r="C36" s="372" t="s">
        <v>753</v>
      </c>
      <c r="D36" s="415">
        <v>1806.8980000000001</v>
      </c>
      <c r="E36" s="409">
        <v>1972.0855099999999</v>
      </c>
      <c r="F36" s="465">
        <f>E36-D36</f>
        <v>165.18750999999975</v>
      </c>
      <c r="G36" s="465">
        <f>E36/D36%-100</f>
        <v>9.1420495235480814</v>
      </c>
      <c r="H36" s="363"/>
    </row>
    <row r="37" spans="1:8" s="342" customFormat="1" ht="31.5" outlineLevel="1" x14ac:dyDescent="0.25">
      <c r="A37" s="282" t="s">
        <v>23</v>
      </c>
      <c r="B37" s="326" t="s">
        <v>1027</v>
      </c>
      <c r="C37" s="285" t="s">
        <v>753</v>
      </c>
      <c r="D37" s="410" t="s">
        <v>446</v>
      </c>
      <c r="E37" s="411" t="s">
        <v>446</v>
      </c>
      <c r="F37" s="461" t="s">
        <v>446</v>
      </c>
      <c r="G37" s="416" t="s">
        <v>446</v>
      </c>
      <c r="H37" s="363"/>
    </row>
    <row r="38" spans="1:8" s="342" customFormat="1" ht="31.5" outlineLevel="1" x14ac:dyDescent="0.25">
      <c r="A38" s="282" t="s">
        <v>846</v>
      </c>
      <c r="B38" s="326" t="s">
        <v>905</v>
      </c>
      <c r="C38" s="285" t="s">
        <v>753</v>
      </c>
      <c r="D38" s="410" t="s">
        <v>446</v>
      </c>
      <c r="E38" s="411" t="s">
        <v>446</v>
      </c>
      <c r="F38" s="461" t="s">
        <v>446</v>
      </c>
      <c r="G38" s="416" t="s">
        <v>446</v>
      </c>
      <c r="H38" s="363"/>
    </row>
    <row r="39" spans="1:8" s="342" customFormat="1" ht="31.5" outlineLevel="1" x14ac:dyDescent="0.25">
      <c r="A39" s="282" t="s">
        <v>847</v>
      </c>
      <c r="B39" s="326" t="s">
        <v>906</v>
      </c>
      <c r="C39" s="285" t="s">
        <v>753</v>
      </c>
      <c r="D39" s="410" t="s">
        <v>446</v>
      </c>
      <c r="E39" s="411" t="s">
        <v>446</v>
      </c>
      <c r="F39" s="461" t="s">
        <v>446</v>
      </c>
      <c r="G39" s="416" t="s">
        <v>446</v>
      </c>
      <c r="H39" s="363"/>
    </row>
    <row r="40" spans="1:8" s="342" customFormat="1" ht="31.5" outlineLevel="1" x14ac:dyDescent="0.25">
      <c r="A40" s="282" t="s">
        <v>852</v>
      </c>
      <c r="B40" s="326" t="s">
        <v>891</v>
      </c>
      <c r="C40" s="285" t="s">
        <v>753</v>
      </c>
      <c r="D40" s="410" t="s">
        <v>446</v>
      </c>
      <c r="E40" s="411" t="s">
        <v>446</v>
      </c>
      <c r="F40" s="461" t="s">
        <v>446</v>
      </c>
      <c r="G40" s="416" t="s">
        <v>446</v>
      </c>
      <c r="H40" s="363"/>
    </row>
    <row r="41" spans="1:8" s="342" customFormat="1" outlineLevel="1" x14ac:dyDescent="0.25">
      <c r="A41" s="282" t="s">
        <v>24</v>
      </c>
      <c r="B41" s="326" t="s">
        <v>1066</v>
      </c>
      <c r="C41" s="285" t="s">
        <v>753</v>
      </c>
      <c r="D41" s="410" t="s">
        <v>446</v>
      </c>
      <c r="E41" s="411" t="s">
        <v>446</v>
      </c>
      <c r="F41" s="461" t="s">
        <v>446</v>
      </c>
      <c r="G41" s="416" t="s">
        <v>446</v>
      </c>
      <c r="H41" s="363"/>
    </row>
    <row r="42" spans="1:8" s="342" customFormat="1" x14ac:dyDescent="0.25">
      <c r="A42" s="282" t="s">
        <v>30</v>
      </c>
      <c r="B42" s="326" t="s">
        <v>951</v>
      </c>
      <c r="C42" s="285" t="s">
        <v>753</v>
      </c>
      <c r="D42" s="459">
        <v>1678.441</v>
      </c>
      <c r="E42" s="460">
        <v>1743.4528800000001</v>
      </c>
      <c r="F42" s="464">
        <f>E42-D42</f>
        <v>65.011880000000019</v>
      </c>
      <c r="G42" s="464">
        <f>E42/D42%-100</f>
        <v>3.8733491376819273</v>
      </c>
      <c r="H42" s="363"/>
    </row>
    <row r="43" spans="1:8" s="342" customFormat="1" outlineLevel="1" x14ac:dyDescent="0.25">
      <c r="A43" s="282" t="s">
        <v>40</v>
      </c>
      <c r="B43" s="326" t="s">
        <v>1067</v>
      </c>
      <c r="C43" s="285" t="s">
        <v>753</v>
      </c>
      <c r="D43" s="410" t="s">
        <v>446</v>
      </c>
      <c r="E43" s="411" t="s">
        <v>446</v>
      </c>
      <c r="F43" s="461" t="s">
        <v>446</v>
      </c>
      <c r="G43" s="416" t="s">
        <v>446</v>
      </c>
      <c r="H43" s="363"/>
    </row>
    <row r="44" spans="1:8" s="342" customFormat="1" x14ac:dyDescent="0.25">
      <c r="A44" s="282" t="s">
        <v>41</v>
      </c>
      <c r="B44" s="326" t="s">
        <v>952</v>
      </c>
      <c r="C44" s="285" t="s">
        <v>753</v>
      </c>
      <c r="D44" s="416">
        <v>34.93</v>
      </c>
      <c r="E44" s="412">
        <v>41.720579999999998</v>
      </c>
      <c r="F44" s="464">
        <f>E44-D44</f>
        <v>6.7905799999999985</v>
      </c>
      <c r="G44" s="464">
        <f>E44/D44%-100</f>
        <v>19.440538219295732</v>
      </c>
      <c r="H44" s="363"/>
    </row>
    <row r="45" spans="1:8" s="342" customFormat="1" x14ac:dyDescent="0.25">
      <c r="A45" s="282" t="s">
        <v>42</v>
      </c>
      <c r="B45" s="326" t="s">
        <v>953</v>
      </c>
      <c r="C45" s="285" t="s">
        <v>753</v>
      </c>
      <c r="D45" s="410" t="s">
        <v>446</v>
      </c>
      <c r="E45" s="411" t="s">
        <v>446</v>
      </c>
      <c r="F45" s="461" t="s">
        <v>446</v>
      </c>
      <c r="G45" s="416" t="s">
        <v>446</v>
      </c>
      <c r="H45" s="363"/>
    </row>
    <row r="46" spans="1:8" s="342" customFormat="1" outlineLevel="1" x14ac:dyDescent="0.25">
      <c r="A46" s="282" t="s">
        <v>43</v>
      </c>
      <c r="B46" s="326" t="s">
        <v>1074</v>
      </c>
      <c r="C46" s="285" t="s">
        <v>753</v>
      </c>
      <c r="D46" s="410" t="s">
        <v>446</v>
      </c>
      <c r="E46" s="411" t="s">
        <v>446</v>
      </c>
      <c r="F46" s="461" t="s">
        <v>446</v>
      </c>
      <c r="G46" s="416" t="s">
        <v>446</v>
      </c>
      <c r="H46" s="363"/>
    </row>
    <row r="47" spans="1:8" s="342" customFormat="1" ht="31.5" outlineLevel="1" x14ac:dyDescent="0.25">
      <c r="A47" s="282" t="s">
        <v>44</v>
      </c>
      <c r="B47" s="326" t="s">
        <v>823</v>
      </c>
      <c r="C47" s="285" t="s">
        <v>753</v>
      </c>
      <c r="D47" s="410" t="s">
        <v>446</v>
      </c>
      <c r="E47" s="411" t="s">
        <v>446</v>
      </c>
      <c r="F47" s="461" t="s">
        <v>446</v>
      </c>
      <c r="G47" s="416" t="s">
        <v>446</v>
      </c>
      <c r="H47" s="363"/>
    </row>
    <row r="48" spans="1:8" s="342" customFormat="1" outlineLevel="1" x14ac:dyDescent="0.25">
      <c r="A48" s="282" t="s">
        <v>992</v>
      </c>
      <c r="B48" s="326" t="s">
        <v>647</v>
      </c>
      <c r="C48" s="285" t="s">
        <v>753</v>
      </c>
      <c r="D48" s="410" t="s">
        <v>446</v>
      </c>
      <c r="E48" s="411" t="s">
        <v>446</v>
      </c>
      <c r="F48" s="461" t="s">
        <v>446</v>
      </c>
      <c r="G48" s="416" t="s">
        <v>446</v>
      </c>
      <c r="H48" s="363"/>
    </row>
    <row r="49" spans="1:8" s="342" customFormat="1" outlineLevel="1" x14ac:dyDescent="0.25">
      <c r="A49" s="282" t="s">
        <v>993</v>
      </c>
      <c r="B49" s="326" t="s">
        <v>635</v>
      </c>
      <c r="C49" s="285" t="s">
        <v>753</v>
      </c>
      <c r="D49" s="410" t="s">
        <v>446</v>
      </c>
      <c r="E49" s="411" t="s">
        <v>446</v>
      </c>
      <c r="F49" s="461" t="s">
        <v>446</v>
      </c>
      <c r="G49" s="416" t="s">
        <v>446</v>
      </c>
      <c r="H49" s="363"/>
    </row>
    <row r="50" spans="1:8" s="342" customFormat="1" x14ac:dyDescent="0.25">
      <c r="A50" s="282" t="s">
        <v>45</v>
      </c>
      <c r="B50" s="326" t="s">
        <v>954</v>
      </c>
      <c r="C50" s="285" t="s">
        <v>753</v>
      </c>
      <c r="D50" s="398">
        <v>93.527000000000001</v>
      </c>
      <c r="E50" s="412">
        <v>186.91204999999999</v>
      </c>
      <c r="F50" s="464">
        <f>E50-D50</f>
        <v>93.385049999999993</v>
      </c>
      <c r="G50" s="464">
        <f>E50/D50%-100</f>
        <v>99.848225646070091</v>
      </c>
      <c r="H50" s="363"/>
    </row>
    <row r="51" spans="1:8" s="342" customFormat="1" x14ac:dyDescent="0.25">
      <c r="A51" s="367" t="s">
        <v>845</v>
      </c>
      <c r="B51" s="368" t="s">
        <v>1029</v>
      </c>
      <c r="C51" s="369" t="s">
        <v>753</v>
      </c>
      <c r="D51" s="410">
        <v>848.96000000000015</v>
      </c>
      <c r="E51" s="432">
        <v>759.50072</v>
      </c>
      <c r="F51" s="464">
        <f>E51-D51</f>
        <v>-89.459280000000149</v>
      </c>
      <c r="G51" s="464">
        <f>E51/D51%-100</f>
        <v>-10.537514134941588</v>
      </c>
      <c r="H51" s="363"/>
    </row>
    <row r="52" spans="1:8" s="342" customFormat="1" x14ac:dyDescent="0.25">
      <c r="A52" s="282" t="s">
        <v>846</v>
      </c>
      <c r="B52" s="326" t="s">
        <v>941</v>
      </c>
      <c r="C52" s="285" t="s">
        <v>753</v>
      </c>
      <c r="D52" s="410" t="s">
        <v>446</v>
      </c>
      <c r="E52" s="411" t="s">
        <v>446</v>
      </c>
      <c r="F52" s="461" t="s">
        <v>446</v>
      </c>
      <c r="G52" s="416" t="s">
        <v>446</v>
      </c>
      <c r="H52" s="363"/>
    </row>
    <row r="53" spans="1:8" s="342" customFormat="1" x14ac:dyDescent="0.25">
      <c r="A53" s="282" t="s">
        <v>847</v>
      </c>
      <c r="B53" s="326" t="s">
        <v>942</v>
      </c>
      <c r="C53" s="285" t="s">
        <v>753</v>
      </c>
      <c r="D53" s="399">
        <v>654.83000000000004</v>
      </c>
      <c r="E53" s="412">
        <v>465.93671000000001</v>
      </c>
      <c r="F53" s="464">
        <f>E53-D53</f>
        <v>-188.89329000000004</v>
      </c>
      <c r="G53" s="464">
        <f>E53/D53%-100</f>
        <v>-28.846157017851965</v>
      </c>
      <c r="H53" s="363"/>
    </row>
    <row r="54" spans="1:8" s="342" customFormat="1" x14ac:dyDescent="0.25">
      <c r="A54" s="282" t="s">
        <v>848</v>
      </c>
      <c r="B54" s="326" t="s">
        <v>649</v>
      </c>
      <c r="C54" s="285" t="s">
        <v>753</v>
      </c>
      <c r="D54" s="399">
        <v>654.83000000000004</v>
      </c>
      <c r="E54" s="417">
        <v>465.93671000000001</v>
      </c>
      <c r="F54" s="464">
        <f>E54-D54</f>
        <v>-188.89329000000004</v>
      </c>
      <c r="G54" s="464">
        <f>E54/D54%-100</f>
        <v>-28.846157017851965</v>
      </c>
      <c r="H54" s="363"/>
    </row>
    <row r="55" spans="1:8" s="342" customFormat="1" ht="31.5" x14ac:dyDescent="0.25">
      <c r="A55" s="282" t="s">
        <v>849</v>
      </c>
      <c r="B55" s="327" t="s">
        <v>522</v>
      </c>
      <c r="C55" s="285" t="s">
        <v>753</v>
      </c>
      <c r="D55" s="399">
        <v>654.67999999999995</v>
      </c>
      <c r="E55" s="417">
        <v>465.73813000000001</v>
      </c>
      <c r="F55" s="464">
        <f>E55-D55</f>
        <v>-188.94186999999994</v>
      </c>
      <c r="G55" s="464">
        <f>E55/D55%-100</f>
        <v>-28.860186656076237</v>
      </c>
      <c r="H55" s="363"/>
    </row>
    <row r="56" spans="1:8" s="342" customFormat="1" x14ac:dyDescent="0.25">
      <c r="A56" s="282" t="s">
        <v>850</v>
      </c>
      <c r="B56" s="327" t="s">
        <v>648</v>
      </c>
      <c r="C56" s="285" t="s">
        <v>753</v>
      </c>
      <c r="D56" s="410" t="s">
        <v>446</v>
      </c>
      <c r="E56" s="411" t="s">
        <v>446</v>
      </c>
      <c r="F56" s="461" t="s">
        <v>446</v>
      </c>
      <c r="G56" s="416" t="s">
        <v>446</v>
      </c>
      <c r="H56" s="363"/>
    </row>
    <row r="57" spans="1:8" s="342" customFormat="1" outlineLevel="1" x14ac:dyDescent="0.25">
      <c r="A57" s="282" t="s">
        <v>851</v>
      </c>
      <c r="B57" s="326" t="s">
        <v>609</v>
      </c>
      <c r="C57" s="285" t="s">
        <v>753</v>
      </c>
      <c r="D57" s="410" t="s">
        <v>446</v>
      </c>
      <c r="E57" s="411" t="s">
        <v>446</v>
      </c>
      <c r="F57" s="461" t="s">
        <v>446</v>
      </c>
      <c r="G57" s="416" t="s">
        <v>446</v>
      </c>
      <c r="H57" s="363"/>
    </row>
    <row r="58" spans="1:8" s="342" customFormat="1" x14ac:dyDescent="0.25">
      <c r="A58" s="282" t="s">
        <v>852</v>
      </c>
      <c r="B58" s="326" t="s">
        <v>943</v>
      </c>
      <c r="C58" s="285" t="s">
        <v>753</v>
      </c>
      <c r="D58" s="398">
        <v>165.55</v>
      </c>
      <c r="E58" s="417">
        <v>259.62970999999999</v>
      </c>
      <c r="F58" s="464">
        <f>E58-D58</f>
        <v>94.079709999999977</v>
      </c>
      <c r="G58" s="464">
        <f>E58/D58%-100</f>
        <v>56.828577469042557</v>
      </c>
      <c r="H58" s="363"/>
    </row>
    <row r="59" spans="1:8" s="342" customFormat="1" x14ac:dyDescent="0.25">
      <c r="A59" s="282" t="s">
        <v>853</v>
      </c>
      <c r="B59" s="326" t="s">
        <v>944</v>
      </c>
      <c r="C59" s="285" t="s">
        <v>753</v>
      </c>
      <c r="D59" s="398">
        <v>28.58</v>
      </c>
      <c r="E59" s="417">
        <v>33.9343</v>
      </c>
      <c r="F59" s="464">
        <f>E59-D59</f>
        <v>5.3543000000000021</v>
      </c>
      <c r="G59" s="464">
        <f>E59/D59%-100</f>
        <v>18.734429671098667</v>
      </c>
      <c r="H59" s="363"/>
    </row>
    <row r="60" spans="1:8" s="342" customFormat="1" x14ac:dyDescent="0.25">
      <c r="A60" s="367" t="s">
        <v>854</v>
      </c>
      <c r="B60" s="368" t="s">
        <v>1030</v>
      </c>
      <c r="C60" s="369" t="s">
        <v>753</v>
      </c>
      <c r="D60" s="416">
        <v>11.02</v>
      </c>
      <c r="E60" s="417">
        <v>8.3514499999999998</v>
      </c>
      <c r="F60" s="464">
        <f>E60-D60</f>
        <v>-2.6685499999999998</v>
      </c>
      <c r="G60" s="464">
        <f>E60/D60%-100</f>
        <v>-24.215517241379303</v>
      </c>
      <c r="H60" s="363"/>
    </row>
    <row r="61" spans="1:8" s="342" customFormat="1" ht="31.5" x14ac:dyDescent="0.25">
      <c r="A61" s="282" t="s">
        <v>855</v>
      </c>
      <c r="B61" s="326" t="s">
        <v>737</v>
      </c>
      <c r="C61" s="285" t="s">
        <v>753</v>
      </c>
      <c r="D61" s="410" t="s">
        <v>446</v>
      </c>
      <c r="E61" s="411" t="s">
        <v>446</v>
      </c>
      <c r="F61" s="461" t="s">
        <v>446</v>
      </c>
      <c r="G61" s="416" t="s">
        <v>446</v>
      </c>
      <c r="H61" s="363"/>
    </row>
    <row r="62" spans="1:8" s="342" customFormat="1" ht="31.5" x14ac:dyDescent="0.25">
      <c r="A62" s="282" t="s">
        <v>856</v>
      </c>
      <c r="B62" s="326" t="s">
        <v>739</v>
      </c>
      <c r="C62" s="285" t="s">
        <v>753</v>
      </c>
      <c r="D62" s="410" t="s">
        <v>446</v>
      </c>
      <c r="E62" s="411" t="s">
        <v>446</v>
      </c>
      <c r="F62" s="461" t="s">
        <v>446</v>
      </c>
      <c r="G62" s="416" t="s">
        <v>446</v>
      </c>
      <c r="H62" s="363"/>
    </row>
    <row r="63" spans="1:8" s="342" customFormat="1" outlineLevel="1" x14ac:dyDescent="0.25">
      <c r="A63" s="282" t="s">
        <v>857</v>
      </c>
      <c r="B63" s="326" t="s">
        <v>1068</v>
      </c>
      <c r="C63" s="285" t="s">
        <v>753</v>
      </c>
      <c r="D63" s="410" t="s">
        <v>446</v>
      </c>
      <c r="E63" s="411" t="s">
        <v>446</v>
      </c>
      <c r="F63" s="461" t="s">
        <v>446</v>
      </c>
      <c r="G63" s="416" t="s">
        <v>446</v>
      </c>
      <c r="H63" s="363"/>
    </row>
    <row r="64" spans="1:8" s="342" customFormat="1" x14ac:dyDescent="0.25">
      <c r="A64" s="282" t="s">
        <v>858</v>
      </c>
      <c r="B64" s="326" t="s">
        <v>1089</v>
      </c>
      <c r="C64" s="285" t="s">
        <v>753</v>
      </c>
      <c r="D64" s="410" t="s">
        <v>446</v>
      </c>
      <c r="E64" s="411" t="s">
        <v>446</v>
      </c>
      <c r="F64" s="461" t="s">
        <v>446</v>
      </c>
      <c r="G64" s="416" t="s">
        <v>446</v>
      </c>
      <c r="H64" s="363"/>
    </row>
    <row r="65" spans="1:11" s="342" customFormat="1" x14ac:dyDescent="0.25">
      <c r="A65" s="282" t="s">
        <v>859</v>
      </c>
      <c r="B65" s="326" t="s">
        <v>523</v>
      </c>
      <c r="C65" s="285" t="s">
        <v>753</v>
      </c>
      <c r="D65" s="398">
        <v>11.02</v>
      </c>
      <c r="E65" s="417">
        <v>8.3514499999999998</v>
      </c>
      <c r="F65" s="464">
        <f t="shared" ref="F65:F74" si="0">E65-D65</f>
        <v>-2.6685499999999998</v>
      </c>
      <c r="G65" s="464">
        <f t="shared" ref="G65:G74" si="1">E65/D65%-100</f>
        <v>-24.215517241379303</v>
      </c>
      <c r="H65" s="363"/>
    </row>
    <row r="66" spans="1:11" s="342" customFormat="1" x14ac:dyDescent="0.25">
      <c r="A66" s="367" t="s">
        <v>860</v>
      </c>
      <c r="B66" s="368" t="s">
        <v>826</v>
      </c>
      <c r="C66" s="369" t="s">
        <v>753</v>
      </c>
      <c r="D66" s="400">
        <v>678.04</v>
      </c>
      <c r="E66" s="417">
        <v>852.37911999999994</v>
      </c>
      <c r="F66" s="464">
        <f>E66-D66</f>
        <v>174.33911999999998</v>
      </c>
      <c r="G66" s="464">
        <f>E66/D66%-100</f>
        <v>25.712217568285055</v>
      </c>
      <c r="H66" s="363"/>
    </row>
    <row r="67" spans="1:11" s="342" customFormat="1" x14ac:dyDescent="0.25">
      <c r="A67" s="367" t="s">
        <v>861</v>
      </c>
      <c r="B67" s="368" t="s">
        <v>827</v>
      </c>
      <c r="C67" s="369" t="s">
        <v>753</v>
      </c>
      <c r="D67" s="400">
        <v>99.18</v>
      </c>
      <c r="E67" s="417">
        <v>104.12085999999999</v>
      </c>
      <c r="F67" s="464">
        <f>E67-D67</f>
        <v>4.9408599999999865</v>
      </c>
      <c r="G67" s="464">
        <f>E67/D67%-100</f>
        <v>4.9817100221818862</v>
      </c>
      <c r="H67" s="363"/>
    </row>
    <row r="68" spans="1:11" s="342" customFormat="1" x14ac:dyDescent="0.25">
      <c r="A68" s="367" t="s">
        <v>862</v>
      </c>
      <c r="B68" s="368" t="s">
        <v>1031</v>
      </c>
      <c r="C68" s="369" t="s">
        <v>753</v>
      </c>
      <c r="D68" s="401">
        <v>16.29</v>
      </c>
      <c r="E68" s="417">
        <v>17.91657</v>
      </c>
      <c r="F68" s="464">
        <f t="shared" si="0"/>
        <v>1.626570000000001</v>
      </c>
      <c r="G68" s="464">
        <f t="shared" si="1"/>
        <v>9.9850828729281886</v>
      </c>
      <c r="H68" s="363"/>
    </row>
    <row r="69" spans="1:11" s="342" customFormat="1" x14ac:dyDescent="0.25">
      <c r="A69" s="282" t="s">
        <v>116</v>
      </c>
      <c r="B69" s="326" t="s">
        <v>801</v>
      </c>
      <c r="C69" s="285" t="s">
        <v>753</v>
      </c>
      <c r="D69" s="398">
        <v>15.13</v>
      </c>
      <c r="E69" s="417">
        <v>15.75362</v>
      </c>
      <c r="F69" s="464">
        <f t="shared" si="0"/>
        <v>0.62361999999999895</v>
      </c>
      <c r="G69" s="464">
        <f t="shared" si="1"/>
        <v>4.121744877726357</v>
      </c>
      <c r="H69" s="363"/>
    </row>
    <row r="70" spans="1:11" s="342" customFormat="1" x14ac:dyDescent="0.25">
      <c r="A70" s="282" t="s">
        <v>798</v>
      </c>
      <c r="B70" s="326" t="s">
        <v>67</v>
      </c>
      <c r="C70" s="285" t="s">
        <v>753</v>
      </c>
      <c r="D70" s="402">
        <v>1.1599999999999999</v>
      </c>
      <c r="E70" s="418">
        <v>2.1629499999999999</v>
      </c>
      <c r="F70" s="464">
        <f t="shared" si="0"/>
        <v>1.00295</v>
      </c>
      <c r="G70" s="464">
        <f t="shared" si="1"/>
        <v>86.461206896551744</v>
      </c>
      <c r="H70" s="363"/>
    </row>
    <row r="71" spans="1:11" s="342" customFormat="1" x14ac:dyDescent="0.25">
      <c r="A71" s="367" t="s">
        <v>863</v>
      </c>
      <c r="B71" s="368" t="s">
        <v>1032</v>
      </c>
      <c r="C71" s="369" t="s">
        <v>753</v>
      </c>
      <c r="D71" s="400">
        <v>89.699999999999989</v>
      </c>
      <c r="E71" s="417">
        <v>111.40511000000001</v>
      </c>
      <c r="F71" s="464">
        <f t="shared" si="0"/>
        <v>21.705110000000019</v>
      </c>
      <c r="G71" s="464">
        <f t="shared" si="1"/>
        <v>24.197447045707932</v>
      </c>
      <c r="H71" s="363"/>
    </row>
    <row r="72" spans="1:11" s="342" customFormat="1" x14ac:dyDescent="0.25">
      <c r="A72" s="282" t="s">
        <v>864</v>
      </c>
      <c r="B72" s="326" t="s">
        <v>524</v>
      </c>
      <c r="C72" s="285" t="s">
        <v>753</v>
      </c>
      <c r="D72" s="398">
        <v>34.619999999999997</v>
      </c>
      <c r="E72" s="418">
        <v>47.150120000000001</v>
      </c>
      <c r="F72" s="464">
        <f t="shared" si="0"/>
        <v>12.530120000000004</v>
      </c>
      <c r="G72" s="464">
        <f t="shared" si="1"/>
        <v>36.193298671288289</v>
      </c>
      <c r="H72" s="363"/>
    </row>
    <row r="73" spans="1:11" s="342" customFormat="1" x14ac:dyDescent="0.25">
      <c r="A73" s="282" t="s">
        <v>865</v>
      </c>
      <c r="B73" s="326" t="s">
        <v>525</v>
      </c>
      <c r="C73" s="285" t="s">
        <v>753</v>
      </c>
      <c r="D73" s="398">
        <v>15.72</v>
      </c>
      <c r="E73" s="419">
        <v>16.16724</v>
      </c>
      <c r="F73" s="464">
        <f t="shared" si="0"/>
        <v>0.44723999999999897</v>
      </c>
      <c r="G73" s="464">
        <f t="shared" si="1"/>
        <v>2.8450381679389238</v>
      </c>
      <c r="H73" s="363"/>
    </row>
    <row r="74" spans="1:11" s="342" customFormat="1" ht="16.5" thickBot="1" x14ac:dyDescent="0.3">
      <c r="A74" s="284" t="s">
        <v>866</v>
      </c>
      <c r="B74" s="328" t="s">
        <v>526</v>
      </c>
      <c r="C74" s="297" t="s">
        <v>753</v>
      </c>
      <c r="D74" s="398">
        <v>39.36</v>
      </c>
      <c r="E74" s="420">
        <v>48.08775</v>
      </c>
      <c r="F74" s="464">
        <f t="shared" si="0"/>
        <v>8.7277500000000003</v>
      </c>
      <c r="G74" s="464">
        <f t="shared" si="1"/>
        <v>22.174161585365852</v>
      </c>
      <c r="H74" s="363"/>
    </row>
    <row r="75" spans="1:11" s="342" customFormat="1" x14ac:dyDescent="0.25">
      <c r="A75" s="396" t="s">
        <v>1146</v>
      </c>
      <c r="B75" s="368" t="s">
        <v>871</v>
      </c>
      <c r="C75" s="397" t="s">
        <v>753</v>
      </c>
      <c r="D75" s="408">
        <v>63.71</v>
      </c>
      <c r="E75" s="421">
        <v>118.414468</v>
      </c>
      <c r="F75" s="466">
        <f>E75-D75</f>
        <v>54.704467999999999</v>
      </c>
      <c r="G75" s="464">
        <f>E75/D75%-100</f>
        <v>85.864806152880249</v>
      </c>
      <c r="H75" s="363"/>
    </row>
    <row r="76" spans="1:11" s="342" customFormat="1" x14ac:dyDescent="0.25">
      <c r="A76" s="282" t="s">
        <v>867</v>
      </c>
      <c r="B76" s="326" t="s">
        <v>68</v>
      </c>
      <c r="C76" s="285" t="s">
        <v>753</v>
      </c>
      <c r="D76" s="403">
        <v>63.71</v>
      </c>
      <c r="E76" s="417">
        <v>118.414468</v>
      </c>
      <c r="F76" s="466">
        <f>E76-D76</f>
        <v>54.704467999999999</v>
      </c>
      <c r="G76" s="464">
        <f>E76/D76%-100</f>
        <v>85.864806152880249</v>
      </c>
      <c r="H76" s="364"/>
      <c r="I76" s="354"/>
      <c r="J76" s="354"/>
      <c r="K76" s="354"/>
    </row>
    <row r="77" spans="1:11" s="342" customFormat="1" x14ac:dyDescent="0.25">
      <c r="A77" s="282" t="s">
        <v>868</v>
      </c>
      <c r="B77" s="326" t="s">
        <v>69</v>
      </c>
      <c r="C77" s="285" t="s">
        <v>753</v>
      </c>
      <c r="D77" s="410" t="s">
        <v>446</v>
      </c>
      <c r="E77" s="411" t="s">
        <v>446</v>
      </c>
      <c r="F77" s="461" t="s">
        <v>446</v>
      </c>
      <c r="G77" s="416" t="s">
        <v>446</v>
      </c>
      <c r="H77" s="363"/>
    </row>
    <row r="78" spans="1:11" s="342" customFormat="1" ht="16.5" thickBot="1" x14ac:dyDescent="0.3">
      <c r="A78" s="283" t="s">
        <v>869</v>
      </c>
      <c r="B78" s="329" t="s">
        <v>9</v>
      </c>
      <c r="C78" s="286" t="s">
        <v>753</v>
      </c>
      <c r="D78" s="413" t="s">
        <v>446</v>
      </c>
      <c r="E78" s="422" t="s">
        <v>446</v>
      </c>
      <c r="F78" s="461" t="s">
        <v>446</v>
      </c>
      <c r="G78" s="416" t="s">
        <v>446</v>
      </c>
      <c r="H78" s="363"/>
    </row>
    <row r="79" spans="1:11" s="342" customFormat="1" x14ac:dyDescent="0.25">
      <c r="A79" s="375" t="s">
        <v>26</v>
      </c>
      <c r="B79" s="371" t="s">
        <v>1083</v>
      </c>
      <c r="C79" s="376" t="s">
        <v>753</v>
      </c>
      <c r="D79" s="423">
        <v>124.47199999999975</v>
      </c>
      <c r="E79" s="424">
        <v>157.23755000000028</v>
      </c>
      <c r="F79" s="464">
        <f>E79-D79</f>
        <v>32.76555000000053</v>
      </c>
      <c r="G79" s="464">
        <f>E79/D79%-100</f>
        <v>26.323631017418037</v>
      </c>
      <c r="H79" s="363"/>
    </row>
    <row r="80" spans="1:11" s="342" customFormat="1" ht="31.5" outlineLevel="1" x14ac:dyDescent="0.25">
      <c r="A80" s="282" t="s">
        <v>47</v>
      </c>
      <c r="B80" s="326" t="s">
        <v>1027</v>
      </c>
      <c r="C80" s="285" t="s">
        <v>753</v>
      </c>
      <c r="D80" s="410" t="s">
        <v>446</v>
      </c>
      <c r="E80" s="411" t="s">
        <v>446</v>
      </c>
      <c r="F80" s="461" t="s">
        <v>446</v>
      </c>
      <c r="G80" s="416" t="s">
        <v>446</v>
      </c>
      <c r="H80" s="363"/>
    </row>
    <row r="81" spans="1:8" s="342" customFormat="1" ht="31.5" outlineLevel="1" x14ac:dyDescent="0.25">
      <c r="A81" s="282" t="s">
        <v>837</v>
      </c>
      <c r="B81" s="326" t="s">
        <v>905</v>
      </c>
      <c r="C81" s="285" t="s">
        <v>753</v>
      </c>
      <c r="D81" s="410" t="s">
        <v>446</v>
      </c>
      <c r="E81" s="411" t="s">
        <v>446</v>
      </c>
      <c r="F81" s="461" t="s">
        <v>446</v>
      </c>
      <c r="G81" s="416" t="s">
        <v>446</v>
      </c>
      <c r="H81" s="363"/>
    </row>
    <row r="82" spans="1:8" s="342" customFormat="1" ht="31.5" outlineLevel="1" x14ac:dyDescent="0.25">
      <c r="A82" s="282" t="s">
        <v>838</v>
      </c>
      <c r="B82" s="326" t="s">
        <v>906</v>
      </c>
      <c r="C82" s="285" t="s">
        <v>753</v>
      </c>
      <c r="D82" s="410" t="s">
        <v>446</v>
      </c>
      <c r="E82" s="411" t="s">
        <v>446</v>
      </c>
      <c r="F82" s="461" t="s">
        <v>446</v>
      </c>
      <c r="G82" s="416" t="s">
        <v>446</v>
      </c>
      <c r="H82" s="363"/>
    </row>
    <row r="83" spans="1:8" s="342" customFormat="1" ht="31.5" outlineLevel="1" x14ac:dyDescent="0.25">
      <c r="A83" s="282" t="s">
        <v>839</v>
      </c>
      <c r="B83" s="326" t="s">
        <v>891</v>
      </c>
      <c r="C83" s="285" t="s">
        <v>753</v>
      </c>
      <c r="D83" s="410" t="s">
        <v>446</v>
      </c>
      <c r="E83" s="411" t="s">
        <v>446</v>
      </c>
      <c r="F83" s="461" t="s">
        <v>446</v>
      </c>
      <c r="G83" s="416" t="s">
        <v>446</v>
      </c>
      <c r="H83" s="363"/>
    </row>
    <row r="84" spans="1:8" s="342" customFormat="1" outlineLevel="1" x14ac:dyDescent="0.25">
      <c r="A84" s="282" t="s">
        <v>48</v>
      </c>
      <c r="B84" s="326" t="s">
        <v>1066</v>
      </c>
      <c r="C84" s="285" t="s">
        <v>753</v>
      </c>
      <c r="D84" s="410" t="s">
        <v>446</v>
      </c>
      <c r="E84" s="411" t="s">
        <v>446</v>
      </c>
      <c r="F84" s="461" t="s">
        <v>446</v>
      </c>
      <c r="G84" s="416" t="s">
        <v>446</v>
      </c>
      <c r="H84" s="363"/>
    </row>
    <row r="85" spans="1:8" s="342" customFormat="1" x14ac:dyDescent="0.25">
      <c r="A85" s="282" t="s">
        <v>754</v>
      </c>
      <c r="B85" s="326" t="s">
        <v>951</v>
      </c>
      <c r="C85" s="285" t="s">
        <v>753</v>
      </c>
      <c r="D85" s="416">
        <v>77.769000000000005</v>
      </c>
      <c r="E85" s="417">
        <v>28.160769999999957</v>
      </c>
      <c r="F85" s="464">
        <f>E85-D85</f>
        <v>-49.608230000000049</v>
      </c>
      <c r="G85" s="464">
        <f>E85/D85%-100</f>
        <v>-63.789209067880577</v>
      </c>
      <c r="H85" s="363"/>
    </row>
    <row r="86" spans="1:8" s="342" customFormat="1" outlineLevel="1" x14ac:dyDescent="0.25">
      <c r="A86" s="282" t="s">
        <v>755</v>
      </c>
      <c r="B86" s="326" t="s">
        <v>1067</v>
      </c>
      <c r="C86" s="285" t="s">
        <v>753</v>
      </c>
      <c r="D86" s="410" t="s">
        <v>446</v>
      </c>
      <c r="E86" s="425" t="s">
        <v>446</v>
      </c>
      <c r="F86" s="461" t="s">
        <v>446</v>
      </c>
      <c r="G86" s="416" t="s">
        <v>446</v>
      </c>
      <c r="H86" s="363"/>
    </row>
    <row r="87" spans="1:8" s="342" customFormat="1" x14ac:dyDescent="0.25">
      <c r="A87" s="282" t="s">
        <v>756</v>
      </c>
      <c r="B87" s="326" t="s">
        <v>952</v>
      </c>
      <c r="C87" s="285" t="s">
        <v>753</v>
      </c>
      <c r="D87" s="426">
        <v>-14.89</v>
      </c>
      <c r="E87" s="427">
        <v>20.814350000000005</v>
      </c>
      <c r="F87" s="464">
        <f>E87-D87</f>
        <v>35.704350000000005</v>
      </c>
      <c r="G87" s="464">
        <f>E87/D87%-100</f>
        <v>-239.78744123572869</v>
      </c>
      <c r="H87" s="363"/>
    </row>
    <row r="88" spans="1:8" s="342" customFormat="1" x14ac:dyDescent="0.25">
      <c r="A88" s="282" t="s">
        <v>757</v>
      </c>
      <c r="B88" s="326" t="s">
        <v>953</v>
      </c>
      <c r="C88" s="285" t="s">
        <v>753</v>
      </c>
      <c r="D88" s="410" t="s">
        <v>446</v>
      </c>
      <c r="E88" s="425" t="s">
        <v>446</v>
      </c>
      <c r="F88" s="461" t="s">
        <v>446</v>
      </c>
      <c r="G88" s="416" t="s">
        <v>446</v>
      </c>
      <c r="H88" s="363"/>
    </row>
    <row r="89" spans="1:8" s="342" customFormat="1" outlineLevel="1" x14ac:dyDescent="0.25">
      <c r="A89" s="282" t="s">
        <v>758</v>
      </c>
      <c r="B89" s="326" t="s">
        <v>1074</v>
      </c>
      <c r="C89" s="285" t="s">
        <v>753</v>
      </c>
      <c r="D89" s="410" t="s">
        <v>446</v>
      </c>
      <c r="E89" s="425" t="s">
        <v>446</v>
      </c>
      <c r="F89" s="461" t="s">
        <v>446</v>
      </c>
      <c r="G89" s="416" t="s">
        <v>446</v>
      </c>
      <c r="H89" s="363"/>
    </row>
    <row r="90" spans="1:8" s="342" customFormat="1" ht="31.5" outlineLevel="1" x14ac:dyDescent="0.25">
      <c r="A90" s="282" t="s">
        <v>759</v>
      </c>
      <c r="B90" s="326" t="s">
        <v>823</v>
      </c>
      <c r="C90" s="285" t="s">
        <v>753</v>
      </c>
      <c r="D90" s="410" t="s">
        <v>446</v>
      </c>
      <c r="E90" s="425" t="s">
        <v>446</v>
      </c>
      <c r="F90" s="461" t="s">
        <v>446</v>
      </c>
      <c r="G90" s="416" t="s">
        <v>446</v>
      </c>
      <c r="H90" s="363"/>
    </row>
    <row r="91" spans="1:8" s="342" customFormat="1" outlineLevel="1" x14ac:dyDescent="0.25">
      <c r="A91" s="282" t="s">
        <v>994</v>
      </c>
      <c r="B91" s="326" t="s">
        <v>647</v>
      </c>
      <c r="C91" s="285" t="s">
        <v>753</v>
      </c>
      <c r="D91" s="410" t="s">
        <v>446</v>
      </c>
      <c r="E91" s="425" t="s">
        <v>446</v>
      </c>
      <c r="F91" s="461" t="s">
        <v>446</v>
      </c>
      <c r="G91" s="416" t="s">
        <v>446</v>
      </c>
      <c r="H91" s="363"/>
    </row>
    <row r="92" spans="1:8" s="342" customFormat="1" outlineLevel="1" x14ac:dyDescent="0.25">
      <c r="A92" s="282" t="s">
        <v>995</v>
      </c>
      <c r="B92" s="326" t="s">
        <v>635</v>
      </c>
      <c r="C92" s="285" t="s">
        <v>753</v>
      </c>
      <c r="D92" s="410" t="s">
        <v>446</v>
      </c>
      <c r="E92" s="425" t="s">
        <v>446</v>
      </c>
      <c r="F92" s="461" t="s">
        <v>446</v>
      </c>
      <c r="G92" s="416" t="s">
        <v>446</v>
      </c>
      <c r="H92" s="363"/>
    </row>
    <row r="93" spans="1:8" s="342" customFormat="1" x14ac:dyDescent="0.25">
      <c r="A93" s="282" t="s">
        <v>760</v>
      </c>
      <c r="B93" s="326" t="s">
        <v>954</v>
      </c>
      <c r="C93" s="285" t="s">
        <v>753</v>
      </c>
      <c r="D93" s="426">
        <v>61.593000000000004</v>
      </c>
      <c r="E93" s="427">
        <v>108.26243000000002</v>
      </c>
      <c r="F93" s="464">
        <f>E93-D93</f>
        <v>46.66943000000002</v>
      </c>
      <c r="G93" s="464">
        <f>E93/D93%-100</f>
        <v>75.770671991947154</v>
      </c>
      <c r="H93" s="363"/>
    </row>
    <row r="94" spans="1:8" s="342" customFormat="1" x14ac:dyDescent="0.25">
      <c r="A94" s="370" t="s">
        <v>27</v>
      </c>
      <c r="B94" s="377" t="s">
        <v>1084</v>
      </c>
      <c r="C94" s="374" t="s">
        <v>753</v>
      </c>
      <c r="D94" s="410">
        <v>-47.48</v>
      </c>
      <c r="E94" s="427">
        <v>-13.400389999999987</v>
      </c>
      <c r="F94" s="464">
        <f>E94-D94</f>
        <v>34.07961000000001</v>
      </c>
      <c r="G94" s="464">
        <f>E94/D94%-100</f>
        <v>-71.776769165964637</v>
      </c>
      <c r="H94" s="363"/>
    </row>
    <row r="95" spans="1:8" s="342" customFormat="1" x14ac:dyDescent="0.25">
      <c r="A95" s="282" t="s">
        <v>54</v>
      </c>
      <c r="B95" s="326" t="s">
        <v>1033</v>
      </c>
      <c r="C95" s="285" t="s">
        <v>753</v>
      </c>
      <c r="D95" s="406">
        <v>5.04</v>
      </c>
      <c r="E95" s="417">
        <v>221.45831000000001</v>
      </c>
      <c r="F95" s="464">
        <f>E95-D95</f>
        <v>216.41831000000002</v>
      </c>
      <c r="G95" s="464">
        <f>E95/D95%-100</f>
        <v>4294.0140873015871</v>
      </c>
      <c r="H95" s="363"/>
    </row>
    <row r="96" spans="1:8" s="342" customFormat="1" x14ac:dyDescent="0.25">
      <c r="A96" s="282" t="s">
        <v>55</v>
      </c>
      <c r="B96" s="326" t="s">
        <v>945</v>
      </c>
      <c r="C96" s="285" t="s">
        <v>753</v>
      </c>
      <c r="D96" s="410" t="s">
        <v>446</v>
      </c>
      <c r="E96" s="411" t="s">
        <v>446</v>
      </c>
      <c r="F96" s="461" t="s">
        <v>446</v>
      </c>
      <c r="G96" s="416" t="s">
        <v>446</v>
      </c>
      <c r="H96" s="363"/>
    </row>
    <row r="97" spans="1:8" s="342" customFormat="1" x14ac:dyDescent="0.25">
      <c r="A97" s="282" t="s">
        <v>56</v>
      </c>
      <c r="B97" s="326" t="s">
        <v>946</v>
      </c>
      <c r="C97" s="285" t="s">
        <v>753</v>
      </c>
      <c r="D97" s="416">
        <v>2</v>
      </c>
      <c r="E97" s="417">
        <v>2.2733099999999999</v>
      </c>
      <c r="F97" s="464">
        <f>E97-D97</f>
        <v>0.27330999999999994</v>
      </c>
      <c r="G97" s="464">
        <f>E97/D97%-100</f>
        <v>13.665499999999994</v>
      </c>
      <c r="H97" s="363"/>
    </row>
    <row r="98" spans="1:8" s="342" customFormat="1" x14ac:dyDescent="0.25">
      <c r="A98" s="282" t="s">
        <v>72</v>
      </c>
      <c r="B98" s="326" t="s">
        <v>1034</v>
      </c>
      <c r="C98" s="285" t="s">
        <v>753</v>
      </c>
      <c r="D98" s="410">
        <v>0</v>
      </c>
      <c r="E98" s="411">
        <v>180.77791999999999</v>
      </c>
      <c r="F98" s="464">
        <f>E98-D98</f>
        <v>180.77791999999999</v>
      </c>
      <c r="G98" s="464">
        <v>0</v>
      </c>
      <c r="H98" s="363"/>
    </row>
    <row r="99" spans="1:8" s="342" customFormat="1" x14ac:dyDescent="0.25">
      <c r="A99" s="282" t="s">
        <v>527</v>
      </c>
      <c r="B99" s="326" t="s">
        <v>650</v>
      </c>
      <c r="C99" s="285" t="s">
        <v>753</v>
      </c>
      <c r="D99" s="410" t="s">
        <v>446</v>
      </c>
      <c r="E99" s="411" t="s">
        <v>446</v>
      </c>
      <c r="F99" s="467"/>
      <c r="G99" s="464"/>
      <c r="H99" s="363"/>
    </row>
    <row r="100" spans="1:8" s="342" customFormat="1" x14ac:dyDescent="0.25">
      <c r="A100" s="282" t="s">
        <v>73</v>
      </c>
      <c r="B100" s="326" t="s">
        <v>947</v>
      </c>
      <c r="C100" s="285" t="s">
        <v>753</v>
      </c>
      <c r="D100" s="416">
        <v>3.04</v>
      </c>
      <c r="E100" s="417">
        <v>38.407080000000008</v>
      </c>
      <c r="F100" s="464">
        <f>E100-D100</f>
        <v>35.367080000000009</v>
      </c>
      <c r="G100" s="464">
        <f>E100/D100%-100</f>
        <v>1163.3907894736844</v>
      </c>
      <c r="H100" s="363"/>
    </row>
    <row r="101" spans="1:8" s="342" customFormat="1" x14ac:dyDescent="0.25">
      <c r="A101" s="282" t="s">
        <v>57</v>
      </c>
      <c r="B101" s="327" t="s">
        <v>1032</v>
      </c>
      <c r="C101" s="285" t="s">
        <v>753</v>
      </c>
      <c r="D101" s="416">
        <v>52.519999999999996</v>
      </c>
      <c r="E101" s="417">
        <v>234.8587</v>
      </c>
      <c r="F101" s="464">
        <f>E101-D101</f>
        <v>182.33870000000002</v>
      </c>
      <c r="G101" s="464">
        <f>E101/D101%-100</f>
        <v>347.17955064737242</v>
      </c>
      <c r="H101" s="363"/>
    </row>
    <row r="102" spans="1:8" s="342" customFormat="1" x14ac:dyDescent="0.25">
      <c r="A102" s="282" t="s">
        <v>528</v>
      </c>
      <c r="B102" s="326" t="s">
        <v>948</v>
      </c>
      <c r="C102" s="285" t="s">
        <v>753</v>
      </c>
      <c r="D102" s="416">
        <v>2.2999999999999998</v>
      </c>
      <c r="E102" s="417">
        <v>3.4073599999999997</v>
      </c>
      <c r="F102" s="464">
        <f>E102-D102</f>
        <v>1.1073599999999999</v>
      </c>
      <c r="G102" s="464">
        <f>E102/D102%-100</f>
        <v>48.146086956521742</v>
      </c>
      <c r="H102" s="363"/>
    </row>
    <row r="103" spans="1:8" s="342" customFormat="1" x14ac:dyDescent="0.25">
      <c r="A103" s="282" t="s">
        <v>529</v>
      </c>
      <c r="B103" s="326" t="s">
        <v>949</v>
      </c>
      <c r="C103" s="285" t="s">
        <v>753</v>
      </c>
      <c r="D103" s="416">
        <v>26.04</v>
      </c>
      <c r="E103" s="417">
        <v>17.109100000000002</v>
      </c>
      <c r="F103" s="464">
        <f>E103-D103</f>
        <v>-8.9308999999999976</v>
      </c>
      <c r="G103" s="464">
        <f>E103/D103%-100</f>
        <v>-34.296850998463881</v>
      </c>
      <c r="H103" s="363"/>
    </row>
    <row r="104" spans="1:8" s="342" customFormat="1" x14ac:dyDescent="0.25">
      <c r="A104" s="282" t="s">
        <v>530</v>
      </c>
      <c r="B104" s="326" t="s">
        <v>1035</v>
      </c>
      <c r="C104" s="285" t="s">
        <v>753</v>
      </c>
      <c r="D104" s="410">
        <v>0</v>
      </c>
      <c r="E104" s="411">
        <v>185.92560999999998</v>
      </c>
      <c r="F104" s="464">
        <f>E104-D104</f>
        <v>185.92560999999998</v>
      </c>
      <c r="G104" s="464">
        <v>0</v>
      </c>
      <c r="H104" s="363"/>
    </row>
    <row r="105" spans="1:8" s="342" customFormat="1" x14ac:dyDescent="0.25">
      <c r="A105" s="282" t="s">
        <v>531</v>
      </c>
      <c r="B105" s="326" t="s">
        <v>651</v>
      </c>
      <c r="C105" s="285" t="s">
        <v>753</v>
      </c>
      <c r="D105" s="410" t="s">
        <v>446</v>
      </c>
      <c r="E105" s="411" t="s">
        <v>446</v>
      </c>
      <c r="F105" s="461" t="s">
        <v>446</v>
      </c>
      <c r="G105" s="416" t="s">
        <v>446</v>
      </c>
      <c r="H105" s="363"/>
    </row>
    <row r="106" spans="1:8" s="342" customFormat="1" x14ac:dyDescent="0.25">
      <c r="A106" s="282" t="s">
        <v>532</v>
      </c>
      <c r="B106" s="326" t="s">
        <v>950</v>
      </c>
      <c r="C106" s="285" t="s">
        <v>753</v>
      </c>
      <c r="D106" s="416">
        <v>24.18</v>
      </c>
      <c r="E106" s="417">
        <v>28.416629999999998</v>
      </c>
      <c r="F106" s="464">
        <f>E106-D106</f>
        <v>4.2366299999999981</v>
      </c>
      <c r="G106" s="464">
        <f>E106/D106%-100</f>
        <v>17.521215880893294</v>
      </c>
      <c r="H106" s="363"/>
    </row>
    <row r="107" spans="1:8" s="342" customFormat="1" ht="31.5" x14ac:dyDescent="0.25">
      <c r="A107" s="370" t="s">
        <v>28</v>
      </c>
      <c r="B107" s="377" t="s">
        <v>1090</v>
      </c>
      <c r="C107" s="374" t="s">
        <v>753</v>
      </c>
      <c r="D107" s="428">
        <v>76.991999999999763</v>
      </c>
      <c r="E107" s="417">
        <v>143.8371600000003</v>
      </c>
      <c r="F107" s="465">
        <f>E107-D107</f>
        <v>66.845160000000533</v>
      </c>
      <c r="G107" s="465">
        <f>E107/D107%-100</f>
        <v>86.820916458853844</v>
      </c>
      <c r="H107" s="363"/>
    </row>
    <row r="108" spans="1:8" s="342" customFormat="1" ht="31.5" outlineLevel="1" x14ac:dyDescent="0.25">
      <c r="A108" s="282" t="s">
        <v>60</v>
      </c>
      <c r="B108" s="326" t="s">
        <v>1027</v>
      </c>
      <c r="C108" s="285" t="s">
        <v>753</v>
      </c>
      <c r="D108" s="410" t="s">
        <v>446</v>
      </c>
      <c r="E108" s="411" t="s">
        <v>446</v>
      </c>
      <c r="F108" s="461" t="s">
        <v>446</v>
      </c>
      <c r="G108" s="416" t="s">
        <v>446</v>
      </c>
      <c r="H108" s="363"/>
    </row>
    <row r="109" spans="1:8" s="342" customFormat="1" ht="31.5" outlineLevel="1" x14ac:dyDescent="0.25">
      <c r="A109" s="282" t="s">
        <v>892</v>
      </c>
      <c r="B109" s="326" t="s">
        <v>905</v>
      </c>
      <c r="C109" s="285" t="s">
        <v>753</v>
      </c>
      <c r="D109" s="410" t="s">
        <v>446</v>
      </c>
      <c r="E109" s="411" t="s">
        <v>446</v>
      </c>
      <c r="F109" s="461" t="s">
        <v>446</v>
      </c>
      <c r="G109" s="416" t="s">
        <v>446</v>
      </c>
      <c r="H109" s="363"/>
    </row>
    <row r="110" spans="1:8" s="342" customFormat="1" ht="31.5" outlineLevel="1" x14ac:dyDescent="0.25">
      <c r="A110" s="282" t="s">
        <v>893</v>
      </c>
      <c r="B110" s="326" t="s">
        <v>906</v>
      </c>
      <c r="C110" s="285" t="s">
        <v>753</v>
      </c>
      <c r="D110" s="410" t="s">
        <v>446</v>
      </c>
      <c r="E110" s="411" t="s">
        <v>446</v>
      </c>
      <c r="F110" s="461" t="s">
        <v>446</v>
      </c>
      <c r="G110" s="416" t="s">
        <v>446</v>
      </c>
      <c r="H110" s="363"/>
    </row>
    <row r="111" spans="1:8" s="342" customFormat="1" ht="31.5" outlineLevel="1" x14ac:dyDescent="0.25">
      <c r="A111" s="282" t="s">
        <v>996</v>
      </c>
      <c r="B111" s="326" t="s">
        <v>891</v>
      </c>
      <c r="C111" s="285" t="s">
        <v>753</v>
      </c>
      <c r="D111" s="410" t="s">
        <v>446</v>
      </c>
      <c r="E111" s="411" t="s">
        <v>446</v>
      </c>
      <c r="F111" s="461" t="s">
        <v>446</v>
      </c>
      <c r="G111" s="416" t="s">
        <v>446</v>
      </c>
      <c r="H111" s="363"/>
    </row>
    <row r="112" spans="1:8" s="342" customFormat="1" outlineLevel="1" x14ac:dyDescent="0.25">
      <c r="A112" s="282" t="s">
        <v>61</v>
      </c>
      <c r="B112" s="326" t="s">
        <v>1066</v>
      </c>
      <c r="C112" s="285" t="s">
        <v>753</v>
      </c>
      <c r="D112" s="410" t="s">
        <v>446</v>
      </c>
      <c r="E112" s="411" t="s">
        <v>446</v>
      </c>
      <c r="F112" s="461" t="s">
        <v>446</v>
      </c>
      <c r="G112" s="416" t="s">
        <v>446</v>
      </c>
      <c r="H112" s="363"/>
    </row>
    <row r="113" spans="1:8" s="342" customFormat="1" x14ac:dyDescent="0.25">
      <c r="A113" s="282" t="s">
        <v>761</v>
      </c>
      <c r="B113" s="326" t="s">
        <v>951</v>
      </c>
      <c r="C113" s="285" t="s">
        <v>753</v>
      </c>
      <c r="D113" s="404">
        <v>45.399000000000008</v>
      </c>
      <c r="E113" s="429">
        <v>25.760800649801492</v>
      </c>
      <c r="F113" s="464">
        <f>E113-D113</f>
        <v>-19.638199350198516</v>
      </c>
      <c r="G113" s="464">
        <f>E113/D113%-100</f>
        <v>-43.256898500404219</v>
      </c>
      <c r="H113" s="363"/>
    </row>
    <row r="114" spans="1:8" s="342" customFormat="1" outlineLevel="1" x14ac:dyDescent="0.25">
      <c r="A114" s="282" t="s">
        <v>762</v>
      </c>
      <c r="B114" s="326" t="s">
        <v>1067</v>
      </c>
      <c r="C114" s="285" t="s">
        <v>753</v>
      </c>
      <c r="D114" s="410" t="s">
        <v>446</v>
      </c>
      <c r="E114" s="411" t="s">
        <v>446</v>
      </c>
      <c r="F114" s="461" t="s">
        <v>446</v>
      </c>
      <c r="G114" s="416" t="s">
        <v>446</v>
      </c>
      <c r="H114" s="363"/>
    </row>
    <row r="115" spans="1:8" s="342" customFormat="1" x14ac:dyDescent="0.25">
      <c r="A115" s="282" t="s">
        <v>763</v>
      </c>
      <c r="B115" s="326" t="s">
        <v>952</v>
      </c>
      <c r="C115" s="285" t="s">
        <v>753</v>
      </c>
      <c r="D115" s="405">
        <v>-14.89</v>
      </c>
      <c r="E115" s="412">
        <v>19.040470875093142</v>
      </c>
      <c r="F115" s="464">
        <f>E115-D115</f>
        <v>33.930470875093143</v>
      </c>
      <c r="G115" s="464">
        <f>E115/D115%-100</f>
        <v>-227.87421675683777</v>
      </c>
      <c r="H115" s="363"/>
    </row>
    <row r="116" spans="1:8" s="342" customFormat="1" x14ac:dyDescent="0.25">
      <c r="A116" s="282" t="s">
        <v>764</v>
      </c>
      <c r="B116" s="326" t="s">
        <v>953</v>
      </c>
      <c r="C116" s="285" t="s">
        <v>753</v>
      </c>
      <c r="D116" s="410" t="s">
        <v>446</v>
      </c>
      <c r="E116" s="411" t="s">
        <v>446</v>
      </c>
      <c r="F116" s="461" t="s">
        <v>446</v>
      </c>
      <c r="G116" s="416" t="s">
        <v>446</v>
      </c>
      <c r="H116" s="363"/>
    </row>
    <row r="117" spans="1:8" s="342" customFormat="1" outlineLevel="1" x14ac:dyDescent="0.25">
      <c r="A117" s="282" t="s">
        <v>765</v>
      </c>
      <c r="B117" s="326" t="s">
        <v>1074</v>
      </c>
      <c r="C117" s="285" t="s">
        <v>753</v>
      </c>
      <c r="D117" s="410" t="s">
        <v>446</v>
      </c>
      <c r="E117" s="411" t="s">
        <v>446</v>
      </c>
      <c r="F117" s="461" t="s">
        <v>446</v>
      </c>
      <c r="G117" s="416" t="s">
        <v>446</v>
      </c>
      <c r="H117" s="363"/>
    </row>
    <row r="118" spans="1:8" s="342" customFormat="1" ht="31.5" outlineLevel="1" x14ac:dyDescent="0.25">
      <c r="A118" s="282" t="s">
        <v>766</v>
      </c>
      <c r="B118" s="326" t="s">
        <v>823</v>
      </c>
      <c r="C118" s="285" t="s">
        <v>753</v>
      </c>
      <c r="D118" s="410" t="s">
        <v>446</v>
      </c>
      <c r="E118" s="411" t="s">
        <v>446</v>
      </c>
      <c r="F118" s="461" t="s">
        <v>446</v>
      </c>
      <c r="G118" s="416" t="s">
        <v>446</v>
      </c>
      <c r="H118" s="363"/>
    </row>
    <row r="119" spans="1:8" s="342" customFormat="1" outlineLevel="1" x14ac:dyDescent="0.25">
      <c r="A119" s="282" t="s">
        <v>997</v>
      </c>
      <c r="B119" s="326" t="s">
        <v>647</v>
      </c>
      <c r="C119" s="285" t="s">
        <v>753</v>
      </c>
      <c r="D119" s="410" t="s">
        <v>446</v>
      </c>
      <c r="E119" s="411" t="s">
        <v>446</v>
      </c>
      <c r="F119" s="461" t="s">
        <v>446</v>
      </c>
      <c r="G119" s="416" t="s">
        <v>446</v>
      </c>
      <c r="H119" s="363"/>
    </row>
    <row r="120" spans="1:8" s="342" customFormat="1" outlineLevel="1" x14ac:dyDescent="0.25">
      <c r="A120" s="282" t="s">
        <v>998</v>
      </c>
      <c r="B120" s="326" t="s">
        <v>635</v>
      </c>
      <c r="C120" s="285" t="s">
        <v>753</v>
      </c>
      <c r="D120" s="410" t="s">
        <v>446</v>
      </c>
      <c r="E120" s="411" t="s">
        <v>446</v>
      </c>
      <c r="F120" s="461" t="s">
        <v>446</v>
      </c>
      <c r="G120" s="416" t="s">
        <v>446</v>
      </c>
      <c r="H120" s="363"/>
    </row>
    <row r="121" spans="1:8" s="342" customFormat="1" x14ac:dyDescent="0.25">
      <c r="A121" s="282" t="s">
        <v>767</v>
      </c>
      <c r="B121" s="326" t="s">
        <v>954</v>
      </c>
      <c r="C121" s="285" t="s">
        <v>753</v>
      </c>
      <c r="D121" s="410">
        <v>46.482999999999755</v>
      </c>
      <c r="E121" s="430">
        <v>99.035888475105395</v>
      </c>
      <c r="F121" s="464">
        <f>E121-D121</f>
        <v>52.55288847510564</v>
      </c>
      <c r="G121" s="464">
        <f>E121/D121%-100</f>
        <v>113.05829760365276</v>
      </c>
      <c r="H121" s="363"/>
    </row>
    <row r="122" spans="1:8" s="342" customFormat="1" x14ac:dyDescent="0.25">
      <c r="A122" s="370" t="s">
        <v>29</v>
      </c>
      <c r="B122" s="377" t="s">
        <v>1036</v>
      </c>
      <c r="C122" s="374" t="s">
        <v>753</v>
      </c>
      <c r="D122" s="416">
        <v>15.4</v>
      </c>
      <c r="E122" s="412">
        <v>36.678899999999999</v>
      </c>
      <c r="F122" s="464">
        <f>E122-D122</f>
        <v>21.2789</v>
      </c>
      <c r="G122" s="464">
        <f>E122/D122%-100</f>
        <v>138.17467532467532</v>
      </c>
      <c r="H122" s="363"/>
    </row>
    <row r="123" spans="1:8" s="342" customFormat="1" ht="31.5" outlineLevel="1" x14ac:dyDescent="0.25">
      <c r="A123" s="282" t="s">
        <v>25</v>
      </c>
      <c r="B123" s="326" t="s">
        <v>1027</v>
      </c>
      <c r="C123" s="285" t="s">
        <v>753</v>
      </c>
      <c r="D123" s="410" t="s">
        <v>446</v>
      </c>
      <c r="E123" s="411" t="s">
        <v>446</v>
      </c>
      <c r="F123" s="461" t="s">
        <v>446</v>
      </c>
      <c r="G123" s="416" t="s">
        <v>446</v>
      </c>
      <c r="H123" s="363"/>
    </row>
    <row r="124" spans="1:8" s="342" customFormat="1" ht="31.5" outlineLevel="1" x14ac:dyDescent="0.25">
      <c r="A124" s="282" t="s">
        <v>1023</v>
      </c>
      <c r="B124" s="326" t="s">
        <v>905</v>
      </c>
      <c r="C124" s="285" t="s">
        <v>753</v>
      </c>
      <c r="D124" s="410" t="s">
        <v>446</v>
      </c>
      <c r="E124" s="411" t="s">
        <v>446</v>
      </c>
      <c r="F124" s="461" t="s">
        <v>446</v>
      </c>
      <c r="G124" s="416" t="s">
        <v>446</v>
      </c>
      <c r="H124" s="363"/>
    </row>
    <row r="125" spans="1:8" s="342" customFormat="1" ht="31.5" outlineLevel="1" x14ac:dyDescent="0.25">
      <c r="A125" s="282" t="s">
        <v>1024</v>
      </c>
      <c r="B125" s="326" t="s">
        <v>906</v>
      </c>
      <c r="C125" s="285" t="s">
        <v>753</v>
      </c>
      <c r="D125" s="410" t="s">
        <v>446</v>
      </c>
      <c r="E125" s="411" t="s">
        <v>446</v>
      </c>
      <c r="F125" s="461" t="s">
        <v>446</v>
      </c>
      <c r="G125" s="416" t="s">
        <v>446</v>
      </c>
      <c r="H125" s="363"/>
    </row>
    <row r="126" spans="1:8" s="342" customFormat="1" ht="31.5" outlineLevel="1" x14ac:dyDescent="0.25">
      <c r="A126" s="282" t="s">
        <v>1025</v>
      </c>
      <c r="B126" s="326" t="s">
        <v>891</v>
      </c>
      <c r="C126" s="285" t="s">
        <v>753</v>
      </c>
      <c r="D126" s="410" t="s">
        <v>446</v>
      </c>
      <c r="E126" s="411" t="s">
        <v>446</v>
      </c>
      <c r="F126" s="461" t="s">
        <v>446</v>
      </c>
      <c r="G126" s="416" t="s">
        <v>446</v>
      </c>
      <c r="H126" s="363"/>
    </row>
    <row r="127" spans="1:8" s="342" customFormat="1" outlineLevel="1" x14ac:dyDescent="0.25">
      <c r="A127" s="282" t="s">
        <v>812</v>
      </c>
      <c r="B127" s="327" t="s">
        <v>1075</v>
      </c>
      <c r="C127" s="285" t="s">
        <v>753</v>
      </c>
      <c r="D127" s="410" t="s">
        <v>446</v>
      </c>
      <c r="E127" s="411" t="s">
        <v>446</v>
      </c>
      <c r="F127" s="461" t="s">
        <v>446</v>
      </c>
      <c r="G127" s="416" t="s">
        <v>446</v>
      </c>
      <c r="H127" s="363"/>
    </row>
    <row r="128" spans="1:8" s="342" customFormat="1" x14ac:dyDescent="0.25">
      <c r="A128" s="282" t="s">
        <v>813</v>
      </c>
      <c r="B128" s="327" t="s">
        <v>820</v>
      </c>
      <c r="C128" s="285" t="s">
        <v>753</v>
      </c>
      <c r="D128" s="416">
        <v>9.08</v>
      </c>
      <c r="E128" s="429">
        <v>6.5690801386373456</v>
      </c>
      <c r="F128" s="464">
        <f>E128-D128</f>
        <v>-2.5109198613626544</v>
      </c>
      <c r="G128" s="464">
        <f>E128/D128%-100</f>
        <v>-27.653302437914704</v>
      </c>
      <c r="H128" s="363"/>
    </row>
    <row r="129" spans="1:8" s="342" customFormat="1" outlineLevel="1" x14ac:dyDescent="0.25">
      <c r="A129" s="282" t="s">
        <v>814</v>
      </c>
      <c r="B129" s="327" t="s">
        <v>1069</v>
      </c>
      <c r="C129" s="285" t="s">
        <v>753</v>
      </c>
      <c r="D129" s="410" t="s">
        <v>446</v>
      </c>
      <c r="E129" s="411" t="s">
        <v>446</v>
      </c>
      <c r="F129" s="461" t="s">
        <v>446</v>
      </c>
      <c r="G129" s="416" t="s">
        <v>446</v>
      </c>
      <c r="H129" s="363"/>
    </row>
    <row r="130" spans="1:8" s="342" customFormat="1" x14ac:dyDescent="0.25">
      <c r="A130" s="282" t="s">
        <v>815</v>
      </c>
      <c r="B130" s="327" t="s">
        <v>821</v>
      </c>
      <c r="C130" s="285" t="s">
        <v>753</v>
      </c>
      <c r="D130" s="431">
        <v>0</v>
      </c>
      <c r="E130" s="432">
        <v>4.8553762267028375</v>
      </c>
      <c r="F130" s="464">
        <f>E130-D130</f>
        <v>4.8553762267028375</v>
      </c>
      <c r="G130" s="464">
        <v>0</v>
      </c>
      <c r="H130" s="363"/>
    </row>
    <row r="131" spans="1:8" s="342" customFormat="1" x14ac:dyDescent="0.25">
      <c r="A131" s="282" t="s">
        <v>816</v>
      </c>
      <c r="B131" s="327" t="s">
        <v>822</v>
      </c>
      <c r="C131" s="285" t="s">
        <v>753</v>
      </c>
      <c r="D131" s="410" t="s">
        <v>446</v>
      </c>
      <c r="E131" s="411" t="s">
        <v>446</v>
      </c>
      <c r="F131" s="461" t="s">
        <v>446</v>
      </c>
      <c r="G131" s="416" t="s">
        <v>446</v>
      </c>
      <c r="H131" s="363"/>
    </row>
    <row r="132" spans="1:8" s="342" customFormat="1" outlineLevel="1" x14ac:dyDescent="0.25">
      <c r="A132" s="282" t="s">
        <v>817</v>
      </c>
      <c r="B132" s="327" t="s">
        <v>1076</v>
      </c>
      <c r="C132" s="285" t="s">
        <v>753</v>
      </c>
      <c r="D132" s="410" t="s">
        <v>446</v>
      </c>
      <c r="E132" s="411" t="s">
        <v>446</v>
      </c>
      <c r="F132" s="461" t="s">
        <v>446</v>
      </c>
      <c r="G132" s="416" t="s">
        <v>446</v>
      </c>
      <c r="H132" s="363"/>
    </row>
    <row r="133" spans="1:8" s="342" customFormat="1" ht="31.5" outlineLevel="1" x14ac:dyDescent="0.25">
      <c r="A133" s="282" t="s">
        <v>818</v>
      </c>
      <c r="B133" s="327" t="s">
        <v>823</v>
      </c>
      <c r="C133" s="285" t="s">
        <v>753</v>
      </c>
      <c r="D133" s="410" t="s">
        <v>446</v>
      </c>
      <c r="E133" s="411" t="s">
        <v>446</v>
      </c>
      <c r="F133" s="461" t="s">
        <v>446</v>
      </c>
      <c r="G133" s="416" t="s">
        <v>446</v>
      </c>
      <c r="H133" s="363"/>
    </row>
    <row r="134" spans="1:8" s="342" customFormat="1" outlineLevel="1" x14ac:dyDescent="0.25">
      <c r="A134" s="282" t="s">
        <v>999</v>
      </c>
      <c r="B134" s="326" t="s">
        <v>824</v>
      </c>
      <c r="C134" s="285" t="s">
        <v>753</v>
      </c>
      <c r="D134" s="410" t="s">
        <v>446</v>
      </c>
      <c r="E134" s="411" t="s">
        <v>446</v>
      </c>
      <c r="F134" s="461" t="s">
        <v>446</v>
      </c>
      <c r="G134" s="416" t="s">
        <v>446</v>
      </c>
      <c r="H134" s="363"/>
    </row>
    <row r="135" spans="1:8" s="342" customFormat="1" outlineLevel="1" x14ac:dyDescent="0.25">
      <c r="A135" s="282" t="s">
        <v>1000</v>
      </c>
      <c r="B135" s="326" t="s">
        <v>635</v>
      </c>
      <c r="C135" s="285" t="s">
        <v>753</v>
      </c>
      <c r="D135" s="410" t="s">
        <v>446</v>
      </c>
      <c r="E135" s="411" t="s">
        <v>446</v>
      </c>
      <c r="F135" s="461" t="s">
        <v>446</v>
      </c>
      <c r="G135" s="416" t="s">
        <v>446</v>
      </c>
      <c r="H135" s="363"/>
    </row>
    <row r="136" spans="1:8" s="342" customFormat="1" x14ac:dyDescent="0.25">
      <c r="A136" s="282" t="s">
        <v>819</v>
      </c>
      <c r="B136" s="327" t="s">
        <v>825</v>
      </c>
      <c r="C136" s="285" t="s">
        <v>753</v>
      </c>
      <c r="D136" s="410">
        <v>6.32</v>
      </c>
      <c r="E136" s="432">
        <v>25.254443634659747</v>
      </c>
      <c r="F136" s="464">
        <f>E136-D136</f>
        <v>18.934443634659747</v>
      </c>
      <c r="G136" s="464">
        <f>E136/D136%-100</f>
        <v>299.59562713069215</v>
      </c>
      <c r="H136" s="363"/>
    </row>
    <row r="137" spans="1:8" s="342" customFormat="1" x14ac:dyDescent="0.25">
      <c r="A137" s="378" t="s">
        <v>31</v>
      </c>
      <c r="B137" s="379" t="s">
        <v>1091</v>
      </c>
      <c r="C137" s="380" t="s">
        <v>753</v>
      </c>
      <c r="D137" s="416">
        <v>61.591999999999764</v>
      </c>
      <c r="E137" s="412">
        <v>113.90512</v>
      </c>
      <c r="F137" s="464">
        <f>E137-D137</f>
        <v>52.313120000000232</v>
      </c>
      <c r="G137" s="464">
        <f>E137/D137%-100</f>
        <v>84.934926613846642</v>
      </c>
      <c r="H137" s="363"/>
    </row>
    <row r="138" spans="1:8" s="342" customFormat="1" ht="31.5" outlineLevel="1" x14ac:dyDescent="0.25">
      <c r="A138" s="282" t="s">
        <v>49</v>
      </c>
      <c r="B138" s="326" t="s">
        <v>1027</v>
      </c>
      <c r="C138" s="285" t="s">
        <v>753</v>
      </c>
      <c r="D138" s="410" t="s">
        <v>446</v>
      </c>
      <c r="E138" s="411" t="s">
        <v>446</v>
      </c>
      <c r="F138" s="461" t="s">
        <v>446</v>
      </c>
      <c r="G138" s="416" t="s">
        <v>446</v>
      </c>
      <c r="H138" s="363"/>
    </row>
    <row r="139" spans="1:8" s="342" customFormat="1" ht="31.5" outlineLevel="1" x14ac:dyDescent="0.25">
      <c r="A139" s="282" t="s">
        <v>907</v>
      </c>
      <c r="B139" s="326" t="s">
        <v>905</v>
      </c>
      <c r="C139" s="285" t="s">
        <v>753</v>
      </c>
      <c r="D139" s="410" t="s">
        <v>446</v>
      </c>
      <c r="E139" s="411" t="s">
        <v>446</v>
      </c>
      <c r="F139" s="461" t="s">
        <v>446</v>
      </c>
      <c r="G139" s="416" t="s">
        <v>446</v>
      </c>
      <c r="H139" s="363"/>
    </row>
    <row r="140" spans="1:8" s="342" customFormat="1" ht="31.5" outlineLevel="1" x14ac:dyDescent="0.25">
      <c r="A140" s="282" t="s">
        <v>908</v>
      </c>
      <c r="B140" s="326" t="s">
        <v>906</v>
      </c>
      <c r="C140" s="285" t="s">
        <v>753</v>
      </c>
      <c r="D140" s="410" t="s">
        <v>446</v>
      </c>
      <c r="E140" s="411" t="s">
        <v>446</v>
      </c>
      <c r="F140" s="461" t="s">
        <v>446</v>
      </c>
      <c r="G140" s="416" t="s">
        <v>446</v>
      </c>
      <c r="H140" s="363"/>
    </row>
    <row r="141" spans="1:8" s="342" customFormat="1" ht="31.5" outlineLevel="1" x14ac:dyDescent="0.25">
      <c r="A141" s="282" t="s">
        <v>1001</v>
      </c>
      <c r="B141" s="326" t="s">
        <v>891</v>
      </c>
      <c r="C141" s="285" t="s">
        <v>753</v>
      </c>
      <c r="D141" s="410" t="s">
        <v>446</v>
      </c>
      <c r="E141" s="411" t="s">
        <v>446</v>
      </c>
      <c r="F141" s="461" t="s">
        <v>446</v>
      </c>
      <c r="G141" s="416" t="s">
        <v>446</v>
      </c>
      <c r="H141" s="363"/>
    </row>
    <row r="142" spans="1:8" s="342" customFormat="1" outlineLevel="1" x14ac:dyDescent="0.25">
      <c r="A142" s="282" t="s">
        <v>50</v>
      </c>
      <c r="B142" s="326" t="s">
        <v>1066</v>
      </c>
      <c r="C142" s="285" t="s">
        <v>753</v>
      </c>
      <c r="D142" s="410" t="s">
        <v>446</v>
      </c>
      <c r="E142" s="411" t="s">
        <v>446</v>
      </c>
      <c r="F142" s="461" t="s">
        <v>446</v>
      </c>
      <c r="G142" s="416" t="s">
        <v>446</v>
      </c>
      <c r="H142" s="363"/>
    </row>
    <row r="143" spans="1:8" s="342" customFormat="1" x14ac:dyDescent="0.25">
      <c r="A143" s="282" t="s">
        <v>768</v>
      </c>
      <c r="B143" s="326" t="s">
        <v>951</v>
      </c>
      <c r="C143" s="285" t="s">
        <v>753</v>
      </c>
      <c r="D143" s="416">
        <v>36.31900000000001</v>
      </c>
      <c r="E143" s="412">
        <v>20.400062746731866</v>
      </c>
      <c r="F143" s="464">
        <f>E143-D143</f>
        <v>-15.918937253268144</v>
      </c>
      <c r="G143" s="464">
        <f>E143/D143%-100</f>
        <v>-43.830879851505109</v>
      </c>
      <c r="H143" s="363"/>
    </row>
    <row r="144" spans="1:8" s="342" customFormat="1" outlineLevel="1" x14ac:dyDescent="0.25">
      <c r="A144" s="282" t="s">
        <v>769</v>
      </c>
      <c r="B144" s="326" t="s">
        <v>1067</v>
      </c>
      <c r="C144" s="285" t="s">
        <v>753</v>
      </c>
      <c r="D144" s="410" t="s">
        <v>446</v>
      </c>
      <c r="E144" s="411" t="s">
        <v>446</v>
      </c>
      <c r="F144" s="461" t="s">
        <v>446</v>
      </c>
      <c r="G144" s="416" t="s">
        <v>446</v>
      </c>
      <c r="H144" s="363"/>
    </row>
    <row r="145" spans="1:8" s="342" customFormat="1" x14ac:dyDescent="0.25">
      <c r="A145" s="282" t="s">
        <v>770</v>
      </c>
      <c r="B145" s="326" t="s">
        <v>952</v>
      </c>
      <c r="C145" s="285" t="s">
        <v>753</v>
      </c>
      <c r="D145" s="407">
        <v>-14.89</v>
      </c>
      <c r="E145" s="412">
        <v>15.078211498919922</v>
      </c>
      <c r="F145" s="464">
        <f>E145-D145</f>
        <v>29.968211498919921</v>
      </c>
      <c r="G145" s="464">
        <f>E145/D145%-100</f>
        <v>-201.26401275298804</v>
      </c>
      <c r="H145" s="363"/>
    </row>
    <row r="146" spans="1:8" s="342" customFormat="1" x14ac:dyDescent="0.25">
      <c r="A146" s="282" t="s">
        <v>771</v>
      </c>
      <c r="B146" s="326" t="s">
        <v>953</v>
      </c>
      <c r="C146" s="285" t="s">
        <v>753</v>
      </c>
      <c r="D146" s="410" t="s">
        <v>446</v>
      </c>
      <c r="E146" s="411" t="s">
        <v>446</v>
      </c>
      <c r="F146" s="461" t="s">
        <v>446</v>
      </c>
      <c r="G146" s="416" t="s">
        <v>446</v>
      </c>
      <c r="H146" s="363"/>
    </row>
    <row r="147" spans="1:8" s="342" customFormat="1" outlineLevel="1" x14ac:dyDescent="0.25">
      <c r="A147" s="282" t="s">
        <v>772</v>
      </c>
      <c r="B147" s="326" t="s">
        <v>1074</v>
      </c>
      <c r="C147" s="285" t="s">
        <v>753</v>
      </c>
      <c r="D147" s="410" t="s">
        <v>446</v>
      </c>
      <c r="E147" s="411" t="s">
        <v>446</v>
      </c>
      <c r="F147" s="461" t="s">
        <v>446</v>
      </c>
      <c r="G147" s="416" t="s">
        <v>446</v>
      </c>
      <c r="H147" s="363"/>
    </row>
    <row r="148" spans="1:8" s="342" customFormat="1" ht="31.5" outlineLevel="1" x14ac:dyDescent="0.25">
      <c r="A148" s="282" t="s">
        <v>773</v>
      </c>
      <c r="B148" s="326" t="s">
        <v>823</v>
      </c>
      <c r="C148" s="285" t="s">
        <v>753</v>
      </c>
      <c r="D148" s="410" t="s">
        <v>446</v>
      </c>
      <c r="E148" s="411" t="s">
        <v>446</v>
      </c>
      <c r="F148" s="461" t="s">
        <v>446</v>
      </c>
      <c r="G148" s="416" t="s">
        <v>446</v>
      </c>
      <c r="H148" s="363"/>
    </row>
    <row r="149" spans="1:8" s="342" customFormat="1" outlineLevel="1" x14ac:dyDescent="0.25">
      <c r="A149" s="282" t="s">
        <v>1002</v>
      </c>
      <c r="B149" s="326" t="s">
        <v>647</v>
      </c>
      <c r="C149" s="285" t="s">
        <v>753</v>
      </c>
      <c r="D149" s="410" t="s">
        <v>446</v>
      </c>
      <c r="E149" s="411" t="s">
        <v>446</v>
      </c>
      <c r="F149" s="461" t="s">
        <v>446</v>
      </c>
      <c r="G149" s="416" t="s">
        <v>446</v>
      </c>
      <c r="H149" s="363"/>
    </row>
    <row r="150" spans="1:8" s="342" customFormat="1" outlineLevel="1" x14ac:dyDescent="0.25">
      <c r="A150" s="282" t="s">
        <v>1003</v>
      </c>
      <c r="B150" s="326" t="s">
        <v>635</v>
      </c>
      <c r="C150" s="285" t="s">
        <v>753</v>
      </c>
      <c r="D150" s="410" t="s">
        <v>446</v>
      </c>
      <c r="E150" s="411" t="s">
        <v>446</v>
      </c>
      <c r="F150" s="461" t="s">
        <v>446</v>
      </c>
      <c r="G150" s="416" t="s">
        <v>446</v>
      </c>
      <c r="H150" s="363"/>
    </row>
    <row r="151" spans="1:8" s="342" customFormat="1" x14ac:dyDescent="0.25">
      <c r="A151" s="282" t="s">
        <v>774</v>
      </c>
      <c r="B151" s="326" t="s">
        <v>954</v>
      </c>
      <c r="C151" s="285" t="s">
        <v>753</v>
      </c>
      <c r="D151" s="407">
        <v>40.162999999999755</v>
      </c>
      <c r="E151" s="412">
        <v>78.426845754347994</v>
      </c>
      <c r="F151" s="464">
        <f>E151-D151</f>
        <v>38.263845754348239</v>
      </c>
      <c r="G151" s="464">
        <f>E151/D151%-100</f>
        <v>95.271383498116364</v>
      </c>
      <c r="H151" s="363"/>
    </row>
    <row r="152" spans="1:8" s="342" customFormat="1" x14ac:dyDescent="0.25">
      <c r="A152" s="378" t="s">
        <v>32</v>
      </c>
      <c r="B152" s="379" t="s">
        <v>11</v>
      </c>
      <c r="C152" s="380" t="s">
        <v>753</v>
      </c>
      <c r="D152" s="416">
        <v>61.591999999999764</v>
      </c>
      <c r="E152" s="412">
        <v>113.90512</v>
      </c>
      <c r="F152" s="464">
        <f>E152-D152</f>
        <v>52.313120000000232</v>
      </c>
      <c r="G152" s="464">
        <f>E152/D152%-100</f>
        <v>84.934926613846642</v>
      </c>
      <c r="H152" s="363"/>
    </row>
    <row r="153" spans="1:8" s="342" customFormat="1" x14ac:dyDescent="0.25">
      <c r="A153" s="282" t="s">
        <v>52</v>
      </c>
      <c r="B153" s="327" t="s">
        <v>828</v>
      </c>
      <c r="C153" s="285" t="s">
        <v>753</v>
      </c>
      <c r="D153" s="416">
        <v>39.94</v>
      </c>
      <c r="E153" s="412">
        <v>41.23</v>
      </c>
      <c r="F153" s="464">
        <f>E153-D153</f>
        <v>1.2899999999999991</v>
      </c>
      <c r="G153" s="464">
        <f>E153/D153%-100</f>
        <v>3.2298447671507233</v>
      </c>
      <c r="H153" s="363"/>
    </row>
    <row r="154" spans="1:8" s="342" customFormat="1" x14ac:dyDescent="0.25">
      <c r="A154" s="282" t="s">
        <v>53</v>
      </c>
      <c r="B154" s="327" t="s">
        <v>13</v>
      </c>
      <c r="C154" s="285" t="s">
        <v>753</v>
      </c>
      <c r="D154" s="410" t="s">
        <v>446</v>
      </c>
      <c r="E154" s="411" t="s">
        <v>446</v>
      </c>
      <c r="F154" s="461" t="s">
        <v>446</v>
      </c>
      <c r="G154" s="416" t="s">
        <v>446</v>
      </c>
      <c r="H154" s="363"/>
    </row>
    <row r="155" spans="1:8" s="342" customFormat="1" x14ac:dyDescent="0.25">
      <c r="A155" s="282" t="s">
        <v>65</v>
      </c>
      <c r="B155" s="327" t="s">
        <v>14</v>
      </c>
      <c r="C155" s="285" t="s">
        <v>753</v>
      </c>
      <c r="D155" s="410" t="s">
        <v>446</v>
      </c>
      <c r="E155" s="411" t="s">
        <v>446</v>
      </c>
      <c r="F155" s="461" t="s">
        <v>446</v>
      </c>
      <c r="G155" s="416" t="s">
        <v>446</v>
      </c>
      <c r="H155" s="363"/>
    </row>
    <row r="156" spans="1:8" s="342" customFormat="1" ht="16.5" thickBot="1" x14ac:dyDescent="0.3">
      <c r="A156" s="283" t="s">
        <v>66</v>
      </c>
      <c r="B156" s="348" t="s">
        <v>829</v>
      </c>
      <c r="C156" s="286" t="s">
        <v>753</v>
      </c>
      <c r="D156" s="433">
        <v>21.651999999999767</v>
      </c>
      <c r="E156" s="414">
        <v>72.675119999999993</v>
      </c>
      <c r="F156" s="464">
        <f>E156-D156</f>
        <v>51.023120000000226</v>
      </c>
      <c r="G156" s="464">
        <f>E156/D156%-100</f>
        <v>235.65084056900417</v>
      </c>
      <c r="H156" s="363"/>
    </row>
    <row r="157" spans="1:8" s="342" customFormat="1" x14ac:dyDescent="0.25">
      <c r="A157" s="381" t="s">
        <v>535</v>
      </c>
      <c r="B157" s="382" t="s">
        <v>871</v>
      </c>
      <c r="C157" s="383" t="s">
        <v>289</v>
      </c>
      <c r="D157" s="322"/>
      <c r="E157" s="393"/>
      <c r="F157" s="363"/>
      <c r="G157" s="362"/>
      <c r="H157" s="363"/>
    </row>
    <row r="158" spans="1:8" s="342" customFormat="1" ht="31.5" x14ac:dyDescent="0.25">
      <c r="A158" s="282" t="s">
        <v>536</v>
      </c>
      <c r="B158" s="327" t="s">
        <v>1085</v>
      </c>
      <c r="C158" s="285" t="s">
        <v>753</v>
      </c>
      <c r="D158" s="428">
        <v>202.21199999999976</v>
      </c>
      <c r="E158" s="412">
        <v>265.06712000000027</v>
      </c>
      <c r="F158" s="465">
        <f>E158-D158</f>
        <v>62.855120000000511</v>
      </c>
      <c r="G158" s="465">
        <f>E158/D158%-100</f>
        <v>31.083773465472177</v>
      </c>
      <c r="H158" s="363"/>
    </row>
    <row r="159" spans="1:8" s="342" customFormat="1" x14ac:dyDescent="0.25">
      <c r="A159" s="282" t="s">
        <v>537</v>
      </c>
      <c r="B159" s="327" t="s">
        <v>1037</v>
      </c>
      <c r="C159" s="285" t="s">
        <v>753</v>
      </c>
      <c r="D159" s="416">
        <v>257.39999999999998</v>
      </c>
      <c r="E159" s="412">
        <v>257.39999999999998</v>
      </c>
      <c r="F159" s="465">
        <f t="shared" ref="F159:F163" si="2">E159-D159</f>
        <v>0</v>
      </c>
      <c r="G159" s="465">
        <f t="shared" ref="G159:G163" si="3">E159/D159%-100</f>
        <v>0</v>
      </c>
      <c r="H159" s="363"/>
    </row>
    <row r="160" spans="1:8" s="342" customFormat="1" x14ac:dyDescent="0.25">
      <c r="A160" s="282" t="s">
        <v>936</v>
      </c>
      <c r="B160" s="326" t="s">
        <v>958</v>
      </c>
      <c r="C160" s="285" t="s">
        <v>753</v>
      </c>
      <c r="D160" s="416">
        <v>257.39999999999998</v>
      </c>
      <c r="E160" s="412">
        <v>257.39999999999998</v>
      </c>
      <c r="F160" s="465">
        <f t="shared" si="2"/>
        <v>0</v>
      </c>
      <c r="G160" s="465">
        <f t="shared" si="3"/>
        <v>0</v>
      </c>
      <c r="H160" s="363"/>
    </row>
    <row r="161" spans="1:11" s="342" customFormat="1" x14ac:dyDescent="0.25">
      <c r="A161" s="282" t="s">
        <v>640</v>
      </c>
      <c r="B161" s="327" t="s">
        <v>1092</v>
      </c>
      <c r="C161" s="285" t="s">
        <v>753</v>
      </c>
      <c r="D161" s="416">
        <v>225</v>
      </c>
      <c r="E161" s="412">
        <v>276.8</v>
      </c>
      <c r="F161" s="465">
        <f t="shared" si="2"/>
        <v>51.800000000000011</v>
      </c>
      <c r="G161" s="465">
        <f t="shared" si="3"/>
        <v>23.022222222222226</v>
      </c>
      <c r="H161" s="363"/>
    </row>
    <row r="162" spans="1:11" s="342" customFormat="1" x14ac:dyDescent="0.25">
      <c r="A162" s="284" t="s">
        <v>937</v>
      </c>
      <c r="B162" s="326" t="s">
        <v>959</v>
      </c>
      <c r="C162" s="285" t="s">
        <v>753</v>
      </c>
      <c r="D162" s="416">
        <v>225</v>
      </c>
      <c r="E162" s="412">
        <v>276.8</v>
      </c>
      <c r="F162" s="465">
        <f t="shared" si="2"/>
        <v>51.800000000000011</v>
      </c>
      <c r="G162" s="465">
        <f t="shared" si="3"/>
        <v>23.022222222222226</v>
      </c>
      <c r="H162" s="363"/>
    </row>
    <row r="163" spans="1:11" s="342" customFormat="1" ht="48" thickBot="1" x14ac:dyDescent="0.3">
      <c r="A163" s="283" t="s">
        <v>641</v>
      </c>
      <c r="B163" s="348" t="s">
        <v>1093</v>
      </c>
      <c r="C163" s="286" t="s">
        <v>289</v>
      </c>
      <c r="D163" s="433">
        <v>1.1126936086879131</v>
      </c>
      <c r="E163" s="414">
        <v>1.0442638075971087</v>
      </c>
      <c r="F163" s="465">
        <f t="shared" si="2"/>
        <v>-6.8429801090804432E-2</v>
      </c>
      <c r="G163" s="465">
        <f t="shared" si="3"/>
        <v>-6.1499230836327712</v>
      </c>
      <c r="H163" s="363"/>
    </row>
    <row r="164" spans="1:11" s="342" customFormat="1" ht="19.5" thickBot="1" x14ac:dyDescent="0.3">
      <c r="A164" s="485" t="s">
        <v>534</v>
      </c>
      <c r="B164" s="486"/>
      <c r="C164" s="486"/>
      <c r="D164" s="486"/>
      <c r="E164" s="487"/>
      <c r="F164" s="363"/>
      <c r="G164" s="362"/>
      <c r="H164" s="363"/>
    </row>
    <row r="165" spans="1:11" s="342" customFormat="1" x14ac:dyDescent="0.25">
      <c r="A165" s="387" t="s">
        <v>538</v>
      </c>
      <c r="B165" s="388" t="s">
        <v>1038</v>
      </c>
      <c r="C165" s="389" t="s">
        <v>753</v>
      </c>
      <c r="D165" s="434">
        <v>2323.6919999999996</v>
      </c>
      <c r="E165" s="435">
        <v>2551.0743000000002</v>
      </c>
      <c r="F165" s="464">
        <f>E165-D165</f>
        <v>227.38230000000067</v>
      </c>
      <c r="G165" s="464">
        <f>E165/D165%-100</f>
        <v>9.7853889413915738</v>
      </c>
      <c r="H165" s="363"/>
    </row>
    <row r="166" spans="1:11" s="342" customFormat="1" ht="31.5" outlineLevel="1" x14ac:dyDescent="0.25">
      <c r="A166" s="282" t="s">
        <v>539</v>
      </c>
      <c r="B166" s="326" t="s">
        <v>1027</v>
      </c>
      <c r="C166" s="285" t="s">
        <v>753</v>
      </c>
      <c r="D166" s="410" t="s">
        <v>446</v>
      </c>
      <c r="E166" s="411" t="s">
        <v>446</v>
      </c>
      <c r="F166" s="461" t="s">
        <v>446</v>
      </c>
      <c r="G166" s="416" t="s">
        <v>446</v>
      </c>
      <c r="H166" s="363"/>
    </row>
    <row r="167" spans="1:11" s="342" customFormat="1" ht="31.5" outlineLevel="1" x14ac:dyDescent="0.25">
      <c r="A167" s="282" t="s">
        <v>894</v>
      </c>
      <c r="B167" s="326" t="s">
        <v>905</v>
      </c>
      <c r="C167" s="285" t="s">
        <v>753</v>
      </c>
      <c r="D167" s="410" t="s">
        <v>446</v>
      </c>
      <c r="E167" s="411" t="s">
        <v>446</v>
      </c>
      <c r="F167" s="461" t="s">
        <v>446</v>
      </c>
      <c r="G167" s="416" t="s">
        <v>446</v>
      </c>
      <c r="H167" s="363"/>
    </row>
    <row r="168" spans="1:11" s="342" customFormat="1" ht="31.5" outlineLevel="1" x14ac:dyDescent="0.25">
      <c r="A168" s="282" t="s">
        <v>895</v>
      </c>
      <c r="B168" s="326" t="s">
        <v>906</v>
      </c>
      <c r="C168" s="285" t="s">
        <v>753</v>
      </c>
      <c r="D168" s="410" t="s">
        <v>446</v>
      </c>
      <c r="E168" s="411" t="s">
        <v>446</v>
      </c>
      <c r="F168" s="461" t="s">
        <v>446</v>
      </c>
      <c r="G168" s="416" t="s">
        <v>446</v>
      </c>
      <c r="H168" s="363"/>
    </row>
    <row r="169" spans="1:11" s="342" customFormat="1" ht="31.5" outlineLevel="1" x14ac:dyDescent="0.25">
      <c r="A169" s="282" t="s">
        <v>1004</v>
      </c>
      <c r="B169" s="326" t="s">
        <v>891</v>
      </c>
      <c r="C169" s="285" t="s">
        <v>753</v>
      </c>
      <c r="D169" s="410" t="s">
        <v>446</v>
      </c>
      <c r="E169" s="411" t="s">
        <v>446</v>
      </c>
      <c r="F169" s="461" t="s">
        <v>446</v>
      </c>
      <c r="G169" s="416" t="s">
        <v>446</v>
      </c>
      <c r="H169" s="363"/>
    </row>
    <row r="170" spans="1:11" s="342" customFormat="1" outlineLevel="1" x14ac:dyDescent="0.25">
      <c r="A170" s="282" t="s">
        <v>540</v>
      </c>
      <c r="B170" s="326" t="s">
        <v>1066</v>
      </c>
      <c r="C170" s="285" t="s">
        <v>753</v>
      </c>
      <c r="D170" s="410" t="s">
        <v>446</v>
      </c>
      <c r="E170" s="411" t="s">
        <v>446</v>
      </c>
      <c r="F170" s="461" t="s">
        <v>446</v>
      </c>
      <c r="G170" s="416" t="s">
        <v>446</v>
      </c>
      <c r="H170" s="363"/>
      <c r="K170" s="347"/>
    </row>
    <row r="171" spans="1:11" s="342" customFormat="1" x14ac:dyDescent="0.25">
      <c r="A171" s="282" t="s">
        <v>652</v>
      </c>
      <c r="B171" s="326" t="s">
        <v>951</v>
      </c>
      <c r="C171" s="285" t="s">
        <v>753</v>
      </c>
      <c r="D171" s="429">
        <v>2107.4519999999998</v>
      </c>
      <c r="E171" s="412">
        <v>2124.5974700000002</v>
      </c>
      <c r="F171" s="464">
        <f>E171-D171</f>
        <v>17.145470000000387</v>
      </c>
      <c r="G171" s="464">
        <f>E171/D171%-100</f>
        <v>0.81356396254815877</v>
      </c>
      <c r="H171" s="363"/>
    </row>
    <row r="172" spans="1:11" s="342" customFormat="1" outlineLevel="1" x14ac:dyDescent="0.25">
      <c r="A172" s="282" t="s">
        <v>775</v>
      </c>
      <c r="B172" s="326" t="s">
        <v>1067</v>
      </c>
      <c r="C172" s="285" t="s">
        <v>753</v>
      </c>
      <c r="D172" s="410" t="s">
        <v>446</v>
      </c>
      <c r="E172" s="411" t="s">
        <v>446</v>
      </c>
      <c r="F172" s="461" t="s">
        <v>446</v>
      </c>
      <c r="G172" s="416" t="s">
        <v>446</v>
      </c>
      <c r="H172" s="363"/>
    </row>
    <row r="173" spans="1:11" s="342" customFormat="1" x14ac:dyDescent="0.25">
      <c r="A173" s="282" t="s">
        <v>776</v>
      </c>
      <c r="B173" s="326" t="s">
        <v>952</v>
      </c>
      <c r="C173" s="285" t="s">
        <v>753</v>
      </c>
      <c r="D173" s="398">
        <v>24.047999999999998</v>
      </c>
      <c r="E173" s="412">
        <v>71.560130000000001</v>
      </c>
      <c r="F173" s="464">
        <f>E173-D173</f>
        <v>47.512129999999999</v>
      </c>
      <c r="G173" s="464">
        <f>E173/D173%-100</f>
        <v>197.57206420492355</v>
      </c>
      <c r="H173" s="363"/>
    </row>
    <row r="174" spans="1:11" s="342" customFormat="1" x14ac:dyDescent="0.25">
      <c r="A174" s="282" t="s">
        <v>777</v>
      </c>
      <c r="B174" s="326" t="s">
        <v>953</v>
      </c>
      <c r="C174" s="285" t="s">
        <v>753</v>
      </c>
      <c r="D174" s="410" t="s">
        <v>446</v>
      </c>
      <c r="E174" s="411" t="s">
        <v>446</v>
      </c>
      <c r="F174" s="461" t="s">
        <v>446</v>
      </c>
      <c r="G174" s="416" t="s">
        <v>446</v>
      </c>
      <c r="H174" s="363"/>
    </row>
    <row r="175" spans="1:11" s="342" customFormat="1" outlineLevel="1" x14ac:dyDescent="0.25">
      <c r="A175" s="282" t="s">
        <v>778</v>
      </c>
      <c r="B175" s="326" t="s">
        <v>1074</v>
      </c>
      <c r="C175" s="285" t="s">
        <v>753</v>
      </c>
      <c r="D175" s="410" t="s">
        <v>446</v>
      </c>
      <c r="E175" s="411" t="s">
        <v>446</v>
      </c>
      <c r="F175" s="461" t="s">
        <v>446</v>
      </c>
      <c r="G175" s="416" t="s">
        <v>446</v>
      </c>
      <c r="H175" s="363"/>
    </row>
    <row r="176" spans="1:11" s="342" customFormat="1" ht="31.5" outlineLevel="1" x14ac:dyDescent="0.25">
      <c r="A176" s="282" t="s">
        <v>779</v>
      </c>
      <c r="B176" s="326" t="s">
        <v>823</v>
      </c>
      <c r="C176" s="285" t="s">
        <v>753</v>
      </c>
      <c r="D176" s="410" t="s">
        <v>446</v>
      </c>
      <c r="E176" s="411" t="s">
        <v>446</v>
      </c>
      <c r="F176" s="461" t="s">
        <v>446</v>
      </c>
      <c r="G176" s="416" t="s">
        <v>446</v>
      </c>
      <c r="H176" s="363"/>
    </row>
    <row r="177" spans="1:8" s="342" customFormat="1" outlineLevel="1" x14ac:dyDescent="0.25">
      <c r="A177" s="282" t="s">
        <v>1005</v>
      </c>
      <c r="B177" s="326" t="s">
        <v>647</v>
      </c>
      <c r="C177" s="285" t="s">
        <v>753</v>
      </c>
      <c r="D177" s="410" t="s">
        <v>446</v>
      </c>
      <c r="E177" s="411" t="s">
        <v>446</v>
      </c>
      <c r="F177" s="461" t="s">
        <v>446</v>
      </c>
      <c r="G177" s="416" t="s">
        <v>446</v>
      </c>
      <c r="H177" s="363"/>
    </row>
    <row r="178" spans="1:8" s="342" customFormat="1" outlineLevel="1" x14ac:dyDescent="0.25">
      <c r="A178" s="282" t="s">
        <v>1006</v>
      </c>
      <c r="B178" s="326" t="s">
        <v>635</v>
      </c>
      <c r="C178" s="285" t="s">
        <v>753</v>
      </c>
      <c r="D178" s="410" t="s">
        <v>446</v>
      </c>
      <c r="E178" s="411" t="s">
        <v>446</v>
      </c>
      <c r="F178" s="461" t="s">
        <v>446</v>
      </c>
      <c r="G178" s="416" t="s">
        <v>446</v>
      </c>
      <c r="H178" s="363"/>
    </row>
    <row r="179" spans="1:8" s="342" customFormat="1" ht="31.5" x14ac:dyDescent="0.25">
      <c r="A179" s="282" t="s">
        <v>780</v>
      </c>
      <c r="B179" s="327" t="s">
        <v>1039</v>
      </c>
      <c r="C179" s="285" t="s">
        <v>753</v>
      </c>
      <c r="D179" s="410" t="s">
        <v>446</v>
      </c>
      <c r="E179" s="411" t="s">
        <v>446</v>
      </c>
      <c r="F179" s="461" t="s">
        <v>446</v>
      </c>
      <c r="G179" s="416" t="s">
        <v>446</v>
      </c>
      <c r="H179" s="363"/>
    </row>
    <row r="180" spans="1:8" s="342" customFormat="1" x14ac:dyDescent="0.25">
      <c r="A180" s="282" t="s">
        <v>896</v>
      </c>
      <c r="B180" s="326" t="s">
        <v>934</v>
      </c>
      <c r="C180" s="285" t="s">
        <v>753</v>
      </c>
      <c r="D180" s="410" t="s">
        <v>446</v>
      </c>
      <c r="E180" s="411" t="s">
        <v>446</v>
      </c>
      <c r="F180" s="461" t="s">
        <v>446</v>
      </c>
      <c r="G180" s="416" t="s">
        <v>446</v>
      </c>
      <c r="H180" s="363"/>
    </row>
    <row r="181" spans="1:8" s="342" customFormat="1" ht="31.5" x14ac:dyDescent="0.25">
      <c r="A181" s="282" t="s">
        <v>897</v>
      </c>
      <c r="B181" s="326" t="s">
        <v>935</v>
      </c>
      <c r="C181" s="285" t="s">
        <v>753</v>
      </c>
      <c r="D181" s="410" t="s">
        <v>446</v>
      </c>
      <c r="E181" s="411" t="s">
        <v>446</v>
      </c>
      <c r="F181" s="461" t="s">
        <v>446</v>
      </c>
      <c r="G181" s="416" t="s">
        <v>446</v>
      </c>
      <c r="H181" s="363"/>
    </row>
    <row r="182" spans="1:8" s="342" customFormat="1" x14ac:dyDescent="0.25">
      <c r="A182" s="282" t="s">
        <v>781</v>
      </c>
      <c r="B182" s="326" t="s">
        <v>954</v>
      </c>
      <c r="C182" s="285" t="s">
        <v>753</v>
      </c>
      <c r="D182" s="398">
        <v>192.19200000000001</v>
      </c>
      <c r="E182" s="412">
        <v>354.91669999999999</v>
      </c>
      <c r="F182" s="464">
        <f>E182-D182</f>
        <v>162.72469999999998</v>
      </c>
      <c r="G182" s="464">
        <f>E182/D182%-100</f>
        <v>84.667780136530126</v>
      </c>
      <c r="H182" s="363"/>
    </row>
    <row r="183" spans="1:8" s="342" customFormat="1" x14ac:dyDescent="0.25">
      <c r="A183" s="384" t="s">
        <v>541</v>
      </c>
      <c r="B183" s="385" t="s">
        <v>1040</v>
      </c>
      <c r="C183" s="386" t="s">
        <v>753</v>
      </c>
      <c r="D183" s="436">
        <v>2139.8540000000003</v>
      </c>
      <c r="E183" s="437">
        <v>2455.9599800000001</v>
      </c>
      <c r="F183" s="464">
        <f>E183-D183</f>
        <v>316.10597999999982</v>
      </c>
      <c r="G183" s="464">
        <f>E183/D183%-100</f>
        <v>14.772315307492917</v>
      </c>
      <c r="H183" s="363"/>
    </row>
    <row r="184" spans="1:8" s="342" customFormat="1" x14ac:dyDescent="0.25">
      <c r="A184" s="282" t="s">
        <v>542</v>
      </c>
      <c r="B184" s="327" t="s">
        <v>872</v>
      </c>
      <c r="C184" s="285" t="s">
        <v>753</v>
      </c>
      <c r="D184" s="410" t="s">
        <v>446</v>
      </c>
      <c r="E184" s="411" t="s">
        <v>446</v>
      </c>
      <c r="F184" s="461" t="s">
        <v>446</v>
      </c>
      <c r="G184" s="416" t="s">
        <v>446</v>
      </c>
      <c r="H184" s="363"/>
    </row>
    <row r="185" spans="1:8" s="342" customFormat="1" x14ac:dyDescent="0.25">
      <c r="A185" s="282" t="s">
        <v>543</v>
      </c>
      <c r="B185" s="327" t="s">
        <v>1041</v>
      </c>
      <c r="C185" s="285" t="s">
        <v>753</v>
      </c>
      <c r="D185" s="410" t="s">
        <v>446</v>
      </c>
      <c r="E185" s="411" t="s">
        <v>446</v>
      </c>
      <c r="F185" s="461" t="s">
        <v>446</v>
      </c>
      <c r="G185" s="416" t="s">
        <v>446</v>
      </c>
      <c r="H185" s="363"/>
    </row>
    <row r="186" spans="1:8" s="342" customFormat="1" x14ac:dyDescent="0.25">
      <c r="A186" s="282" t="s">
        <v>544</v>
      </c>
      <c r="B186" s="326" t="s">
        <v>642</v>
      </c>
      <c r="C186" s="285" t="s">
        <v>753</v>
      </c>
      <c r="D186" s="410" t="s">
        <v>446</v>
      </c>
      <c r="E186" s="411" t="s">
        <v>446</v>
      </c>
      <c r="F186" s="461" t="s">
        <v>446</v>
      </c>
      <c r="G186" s="416" t="s">
        <v>446</v>
      </c>
      <c r="H186" s="363"/>
    </row>
    <row r="187" spans="1:8" s="342" customFormat="1" x14ac:dyDescent="0.25">
      <c r="A187" s="282" t="s">
        <v>545</v>
      </c>
      <c r="B187" s="326" t="s">
        <v>873</v>
      </c>
      <c r="C187" s="285" t="s">
        <v>753</v>
      </c>
      <c r="D187" s="410" t="s">
        <v>446</v>
      </c>
      <c r="E187" s="411" t="s">
        <v>446</v>
      </c>
      <c r="F187" s="461" t="s">
        <v>446</v>
      </c>
      <c r="G187" s="416" t="s">
        <v>446</v>
      </c>
      <c r="H187" s="363"/>
    </row>
    <row r="188" spans="1:8" s="342" customFormat="1" x14ac:dyDescent="0.25">
      <c r="A188" s="282" t="s">
        <v>802</v>
      </c>
      <c r="B188" s="326" t="s">
        <v>803</v>
      </c>
      <c r="C188" s="285" t="s">
        <v>753</v>
      </c>
      <c r="D188" s="410" t="s">
        <v>446</v>
      </c>
      <c r="E188" s="411" t="s">
        <v>446</v>
      </c>
      <c r="F188" s="461" t="s">
        <v>446</v>
      </c>
      <c r="G188" s="416" t="s">
        <v>446</v>
      </c>
      <c r="H188" s="363"/>
    </row>
    <row r="189" spans="1:8" s="342" customFormat="1" ht="31.5" x14ac:dyDescent="0.25">
      <c r="A189" s="282" t="s">
        <v>546</v>
      </c>
      <c r="B189" s="327" t="s">
        <v>910</v>
      </c>
      <c r="C189" s="285" t="s">
        <v>753</v>
      </c>
      <c r="D189" s="410" t="s">
        <v>446</v>
      </c>
      <c r="E189" s="411" t="s">
        <v>446</v>
      </c>
      <c r="F189" s="461" t="s">
        <v>446</v>
      </c>
      <c r="G189" s="416" t="s">
        <v>446</v>
      </c>
      <c r="H189" s="363"/>
    </row>
    <row r="190" spans="1:8" s="342" customFormat="1" ht="31.5" x14ac:dyDescent="0.25">
      <c r="A190" s="282" t="s">
        <v>653</v>
      </c>
      <c r="B190" s="327" t="s">
        <v>1094</v>
      </c>
      <c r="C190" s="285" t="s">
        <v>753</v>
      </c>
      <c r="D190" s="410" t="s">
        <v>446</v>
      </c>
      <c r="E190" s="411" t="s">
        <v>446</v>
      </c>
      <c r="F190" s="461" t="s">
        <v>446</v>
      </c>
      <c r="G190" s="416" t="s">
        <v>446</v>
      </c>
      <c r="H190" s="363"/>
    </row>
    <row r="191" spans="1:8" s="342" customFormat="1" x14ac:dyDescent="0.25">
      <c r="A191" s="282" t="s">
        <v>654</v>
      </c>
      <c r="B191" s="327" t="s">
        <v>1070</v>
      </c>
      <c r="C191" s="285" t="s">
        <v>753</v>
      </c>
      <c r="D191" s="410" t="s">
        <v>446</v>
      </c>
      <c r="E191" s="411" t="s">
        <v>446</v>
      </c>
      <c r="F191" s="461" t="s">
        <v>446</v>
      </c>
      <c r="G191" s="416" t="s">
        <v>446</v>
      </c>
      <c r="H191" s="363"/>
    </row>
    <row r="192" spans="1:8" s="342" customFormat="1" x14ac:dyDescent="0.25">
      <c r="A192" s="282" t="s">
        <v>655</v>
      </c>
      <c r="B192" s="327" t="s">
        <v>643</v>
      </c>
      <c r="C192" s="285" t="s">
        <v>753</v>
      </c>
      <c r="D192" s="455">
        <v>519.96</v>
      </c>
      <c r="E192" s="412">
        <v>644.19127000000003</v>
      </c>
      <c r="F192" s="464">
        <f t="shared" ref="F192:F202" si="4">E192-D192</f>
        <v>124.23126999999999</v>
      </c>
      <c r="G192" s="464">
        <f t="shared" ref="G192:G200" si="5">E192/D192%-100</f>
        <v>23.892466728209868</v>
      </c>
      <c r="H192" s="363"/>
    </row>
    <row r="193" spans="1:8" s="342" customFormat="1" x14ac:dyDescent="0.25">
      <c r="A193" s="282" t="s">
        <v>656</v>
      </c>
      <c r="B193" s="327" t="s">
        <v>830</v>
      </c>
      <c r="C193" s="285" t="s">
        <v>753</v>
      </c>
      <c r="D193" s="455">
        <v>158.08000000000001</v>
      </c>
      <c r="E193" s="412">
        <v>200.45211</v>
      </c>
      <c r="F193" s="464">
        <f t="shared" si="4"/>
        <v>42.372109999999992</v>
      </c>
      <c r="G193" s="464">
        <f t="shared" si="5"/>
        <v>26.804219382591086</v>
      </c>
      <c r="H193" s="363"/>
    </row>
    <row r="194" spans="1:8" s="342" customFormat="1" x14ac:dyDescent="0.25">
      <c r="A194" s="282" t="s">
        <v>795</v>
      </c>
      <c r="B194" s="327" t="s">
        <v>1042</v>
      </c>
      <c r="C194" s="285" t="s">
        <v>753</v>
      </c>
      <c r="D194" s="455">
        <v>190.69</v>
      </c>
      <c r="E194" s="412">
        <v>275.24534</v>
      </c>
      <c r="F194" s="464">
        <f t="shared" si="4"/>
        <v>84.555340000000001</v>
      </c>
      <c r="G194" s="464">
        <f t="shared" si="5"/>
        <v>44.341779852115991</v>
      </c>
      <c r="H194" s="363"/>
    </row>
    <row r="195" spans="1:8" s="342" customFormat="1" x14ac:dyDescent="0.25">
      <c r="A195" s="282" t="s">
        <v>805</v>
      </c>
      <c r="B195" s="326" t="s">
        <v>806</v>
      </c>
      <c r="C195" s="285" t="s">
        <v>753</v>
      </c>
      <c r="D195" s="455">
        <v>15.4</v>
      </c>
      <c r="E195" s="412">
        <v>44.684849999999997</v>
      </c>
      <c r="F195" s="464">
        <f t="shared" si="4"/>
        <v>29.284849999999999</v>
      </c>
      <c r="G195" s="464">
        <f t="shared" si="5"/>
        <v>190.1613636363636</v>
      </c>
      <c r="H195" s="363"/>
    </row>
    <row r="196" spans="1:8" s="342" customFormat="1" x14ac:dyDescent="0.25">
      <c r="A196" s="282" t="s">
        <v>804</v>
      </c>
      <c r="B196" s="327" t="s">
        <v>903</v>
      </c>
      <c r="C196" s="285" t="s">
        <v>753</v>
      </c>
      <c r="D196" s="455">
        <v>1018.7520000000002</v>
      </c>
      <c r="E196" s="412">
        <v>1116.4059999999999</v>
      </c>
      <c r="F196" s="464">
        <f t="shared" si="4"/>
        <v>97.653999999999769</v>
      </c>
      <c r="G196" s="464">
        <f t="shared" si="5"/>
        <v>9.5856498932026426</v>
      </c>
      <c r="H196" s="363"/>
    </row>
    <row r="197" spans="1:8" s="342" customFormat="1" x14ac:dyDescent="0.25">
      <c r="A197" s="282" t="s">
        <v>807</v>
      </c>
      <c r="B197" s="327" t="s">
        <v>904</v>
      </c>
      <c r="C197" s="285" t="s">
        <v>753</v>
      </c>
      <c r="D197" s="455">
        <v>13.223999999999998</v>
      </c>
      <c r="E197" s="412">
        <v>74.929760000000002</v>
      </c>
      <c r="F197" s="464">
        <f t="shared" si="4"/>
        <v>61.705760000000005</v>
      </c>
      <c r="G197" s="464">
        <f t="shared" si="5"/>
        <v>466.61947973381734</v>
      </c>
      <c r="H197" s="363"/>
    </row>
    <row r="198" spans="1:8" s="342" customFormat="1" x14ac:dyDescent="0.25">
      <c r="A198" s="282" t="s">
        <v>808</v>
      </c>
      <c r="B198" s="327" t="s">
        <v>810</v>
      </c>
      <c r="C198" s="285" t="s">
        <v>753</v>
      </c>
      <c r="D198" s="455">
        <v>18.864000000000001</v>
      </c>
      <c r="E198" s="412">
        <v>22.75759</v>
      </c>
      <c r="F198" s="464">
        <f t="shared" si="4"/>
        <v>3.8935899999999997</v>
      </c>
      <c r="G198" s="464">
        <f t="shared" si="5"/>
        <v>20.640320186598814</v>
      </c>
      <c r="H198" s="363"/>
    </row>
    <row r="199" spans="1:8" s="342" customFormat="1" ht="47.25" x14ac:dyDescent="0.25">
      <c r="A199" s="282" t="s">
        <v>809</v>
      </c>
      <c r="B199" s="327" t="s">
        <v>1020</v>
      </c>
      <c r="C199" s="285" t="s">
        <v>753</v>
      </c>
      <c r="D199" s="455">
        <v>26.04</v>
      </c>
      <c r="E199" s="412">
        <v>17.109100000000002</v>
      </c>
      <c r="F199" s="464">
        <f t="shared" si="4"/>
        <v>-8.9308999999999976</v>
      </c>
      <c r="G199" s="464">
        <f t="shared" si="5"/>
        <v>-34.296850998463881</v>
      </c>
      <c r="H199" s="363"/>
    </row>
    <row r="200" spans="1:8" s="342" customFormat="1" x14ac:dyDescent="0.25">
      <c r="A200" s="282" t="s">
        <v>831</v>
      </c>
      <c r="B200" s="327" t="s">
        <v>1095</v>
      </c>
      <c r="C200" s="285" t="s">
        <v>753</v>
      </c>
      <c r="D200" s="455">
        <v>194.24399999999997</v>
      </c>
      <c r="E200" s="412">
        <v>104.86881</v>
      </c>
      <c r="F200" s="464">
        <f t="shared" si="4"/>
        <v>-89.375189999999975</v>
      </c>
      <c r="G200" s="464">
        <f t="shared" si="5"/>
        <v>-46.011815036757888</v>
      </c>
      <c r="H200" s="363"/>
    </row>
    <row r="201" spans="1:8" s="342" customFormat="1" x14ac:dyDescent="0.25">
      <c r="A201" s="390" t="s">
        <v>547</v>
      </c>
      <c r="B201" s="391" t="s">
        <v>1043</v>
      </c>
      <c r="C201" s="392" t="s">
        <v>753</v>
      </c>
      <c r="D201" s="453">
        <v>0</v>
      </c>
      <c r="E201" s="454">
        <v>2.84205</v>
      </c>
      <c r="F201" s="464">
        <f t="shared" si="4"/>
        <v>2.84205</v>
      </c>
      <c r="G201" s="464">
        <v>0</v>
      </c>
      <c r="H201" s="363"/>
    </row>
    <row r="202" spans="1:8" s="342" customFormat="1" x14ac:dyDescent="0.25">
      <c r="A202" s="282" t="s">
        <v>548</v>
      </c>
      <c r="B202" s="327" t="s">
        <v>46</v>
      </c>
      <c r="C202" s="285" t="s">
        <v>753</v>
      </c>
      <c r="D202" s="429">
        <v>0</v>
      </c>
      <c r="E202" s="412">
        <v>2.84205</v>
      </c>
      <c r="F202" s="464">
        <f t="shared" si="4"/>
        <v>2.84205</v>
      </c>
      <c r="G202" s="464">
        <v>0</v>
      </c>
      <c r="H202" s="363"/>
    </row>
    <row r="203" spans="1:8" s="342" customFormat="1" x14ac:dyDescent="0.25">
      <c r="A203" s="282" t="s">
        <v>549</v>
      </c>
      <c r="B203" s="327" t="s">
        <v>71</v>
      </c>
      <c r="C203" s="285" t="s">
        <v>753</v>
      </c>
      <c r="D203" s="410" t="s">
        <v>446</v>
      </c>
      <c r="E203" s="411" t="s">
        <v>446</v>
      </c>
      <c r="F203" s="461" t="s">
        <v>446</v>
      </c>
      <c r="G203" s="416" t="s">
        <v>446</v>
      </c>
      <c r="H203" s="363"/>
    </row>
    <row r="204" spans="1:8" s="342" customFormat="1" ht="31.5" x14ac:dyDescent="0.25">
      <c r="A204" s="282" t="s">
        <v>657</v>
      </c>
      <c r="B204" s="326" t="s">
        <v>1106</v>
      </c>
      <c r="C204" s="285" t="s">
        <v>753</v>
      </c>
      <c r="D204" s="410" t="s">
        <v>446</v>
      </c>
      <c r="E204" s="411" t="s">
        <v>446</v>
      </c>
      <c r="F204" s="461" t="s">
        <v>446</v>
      </c>
      <c r="G204" s="416" t="s">
        <v>446</v>
      </c>
      <c r="H204" s="363"/>
    </row>
    <row r="205" spans="1:8" s="342" customFormat="1" x14ac:dyDescent="0.25">
      <c r="A205" s="282" t="s">
        <v>658</v>
      </c>
      <c r="B205" s="326" t="s">
        <v>624</v>
      </c>
      <c r="C205" s="285" t="s">
        <v>753</v>
      </c>
      <c r="D205" s="410" t="s">
        <v>446</v>
      </c>
      <c r="E205" s="411" t="s">
        <v>446</v>
      </c>
      <c r="F205" s="461" t="s">
        <v>446</v>
      </c>
      <c r="G205" s="416" t="s">
        <v>446</v>
      </c>
      <c r="H205" s="363"/>
    </row>
    <row r="206" spans="1:8" s="342" customFormat="1" x14ac:dyDescent="0.25">
      <c r="A206" s="282" t="s">
        <v>659</v>
      </c>
      <c r="B206" s="326" t="s">
        <v>743</v>
      </c>
      <c r="C206" s="285" t="s">
        <v>753</v>
      </c>
      <c r="D206" s="410" t="s">
        <v>446</v>
      </c>
      <c r="E206" s="411" t="s">
        <v>446</v>
      </c>
      <c r="F206" s="461" t="s">
        <v>446</v>
      </c>
      <c r="G206" s="416" t="s">
        <v>446</v>
      </c>
      <c r="H206" s="363"/>
    </row>
    <row r="207" spans="1:8" s="342" customFormat="1" x14ac:dyDescent="0.25">
      <c r="A207" s="282" t="s">
        <v>550</v>
      </c>
      <c r="B207" s="327" t="s">
        <v>1096</v>
      </c>
      <c r="C207" s="285" t="s">
        <v>753</v>
      </c>
      <c r="D207" s="410" t="s">
        <v>446</v>
      </c>
      <c r="E207" s="411" t="s">
        <v>446</v>
      </c>
      <c r="F207" s="461" t="s">
        <v>446</v>
      </c>
      <c r="G207" s="416" t="s">
        <v>446</v>
      </c>
      <c r="H207" s="363"/>
    </row>
    <row r="208" spans="1:8" s="342" customFormat="1" x14ac:dyDescent="0.25">
      <c r="A208" s="384" t="s">
        <v>552</v>
      </c>
      <c r="B208" s="385" t="s">
        <v>1044</v>
      </c>
      <c r="C208" s="386" t="s">
        <v>753</v>
      </c>
      <c r="D208" s="437">
        <v>129.10300000000001</v>
      </c>
      <c r="E208" s="437">
        <v>139.88679999999999</v>
      </c>
      <c r="F208" s="464">
        <f>E208-D208</f>
        <v>10.783799999999985</v>
      </c>
      <c r="G208" s="464">
        <f>E208/D208%-100</f>
        <v>8.3528655414668691</v>
      </c>
      <c r="H208" s="363"/>
    </row>
    <row r="209" spans="1:8" s="342" customFormat="1" x14ac:dyDescent="0.25">
      <c r="A209" s="282" t="s">
        <v>553</v>
      </c>
      <c r="B209" s="327" t="s">
        <v>1045</v>
      </c>
      <c r="C209" s="285" t="s">
        <v>753</v>
      </c>
      <c r="D209" s="399">
        <v>129.10300000000001</v>
      </c>
      <c r="E209" s="429">
        <v>139.88679999999999</v>
      </c>
      <c r="F209" s="464">
        <f>E209-D209</f>
        <v>10.783799999999985</v>
      </c>
      <c r="G209" s="464">
        <f>E209/D209%-100</f>
        <v>8.3528655414668691</v>
      </c>
      <c r="H209" s="363"/>
    </row>
    <row r="210" spans="1:8" s="342" customFormat="1" x14ac:dyDescent="0.25">
      <c r="A210" s="282" t="s">
        <v>660</v>
      </c>
      <c r="B210" s="326" t="s">
        <v>874</v>
      </c>
      <c r="C210" s="285" t="s">
        <v>753</v>
      </c>
      <c r="D210" s="398">
        <v>84.859199999999987</v>
      </c>
      <c r="E210" s="412">
        <v>86.290499999999994</v>
      </c>
      <c r="F210" s="464">
        <f>E210-D210</f>
        <v>1.4313000000000073</v>
      </c>
      <c r="G210" s="464">
        <f>E210/D210%-100</f>
        <v>1.6866762825951724</v>
      </c>
      <c r="H210" s="363"/>
    </row>
    <row r="211" spans="1:8" s="342" customFormat="1" x14ac:dyDescent="0.25">
      <c r="A211" s="282" t="s">
        <v>661</v>
      </c>
      <c r="B211" s="326" t="s">
        <v>875</v>
      </c>
      <c r="C211" s="285" t="s">
        <v>753</v>
      </c>
      <c r="D211" s="399">
        <v>4.032</v>
      </c>
      <c r="E211" s="412">
        <v>1.0667</v>
      </c>
      <c r="F211" s="464">
        <f>E211-D211</f>
        <v>-2.9653</v>
      </c>
      <c r="G211" s="464">
        <f>E211/D211%-100</f>
        <v>-73.544146825396822</v>
      </c>
      <c r="H211" s="363"/>
    </row>
    <row r="212" spans="1:8" s="342" customFormat="1" ht="31.5" x14ac:dyDescent="0.25">
      <c r="A212" s="282" t="s">
        <v>662</v>
      </c>
      <c r="B212" s="326" t="s">
        <v>876</v>
      </c>
      <c r="C212" s="285" t="s">
        <v>753</v>
      </c>
      <c r="D212" s="410" t="s">
        <v>446</v>
      </c>
      <c r="E212" s="411" t="s">
        <v>446</v>
      </c>
      <c r="F212" s="461" t="s">
        <v>446</v>
      </c>
      <c r="G212" s="416" t="s">
        <v>446</v>
      </c>
      <c r="H212" s="363"/>
    </row>
    <row r="213" spans="1:8" s="342" customFormat="1" x14ac:dyDescent="0.25">
      <c r="A213" s="282" t="s">
        <v>663</v>
      </c>
      <c r="B213" s="326" t="s">
        <v>877</v>
      </c>
      <c r="C213" s="285" t="s">
        <v>753</v>
      </c>
      <c r="D213" s="398">
        <v>40.211800000000025</v>
      </c>
      <c r="E213" s="412">
        <v>52.529600000000002</v>
      </c>
      <c r="F213" s="464">
        <f>E213-D213</f>
        <v>12.317799999999977</v>
      </c>
      <c r="G213" s="464">
        <f>E213/D213%-100</f>
        <v>30.632301961115814</v>
      </c>
      <c r="H213" s="363"/>
    </row>
    <row r="214" spans="1:8" s="342" customFormat="1" ht="31.5" x14ac:dyDescent="0.25">
      <c r="A214" s="282" t="s">
        <v>796</v>
      </c>
      <c r="B214" s="326" t="s">
        <v>878</v>
      </c>
      <c r="C214" s="285" t="s">
        <v>753</v>
      </c>
      <c r="D214" s="410" t="s">
        <v>446</v>
      </c>
      <c r="E214" s="411" t="s">
        <v>446</v>
      </c>
      <c r="F214" s="461" t="s">
        <v>446</v>
      </c>
      <c r="G214" s="416" t="s">
        <v>446</v>
      </c>
      <c r="H214" s="363"/>
    </row>
    <row r="215" spans="1:8" s="342" customFormat="1" x14ac:dyDescent="0.25">
      <c r="A215" s="282" t="s">
        <v>797</v>
      </c>
      <c r="B215" s="326" t="s">
        <v>551</v>
      </c>
      <c r="C215" s="285" t="s">
        <v>753</v>
      </c>
      <c r="D215" s="410" t="s">
        <v>446</v>
      </c>
      <c r="E215" s="411" t="s">
        <v>446</v>
      </c>
      <c r="F215" s="461" t="s">
        <v>446</v>
      </c>
      <c r="G215" s="416" t="s">
        <v>446</v>
      </c>
      <c r="H215" s="363"/>
    </row>
    <row r="216" spans="1:8" s="342" customFormat="1" x14ac:dyDescent="0.25">
      <c r="A216" s="282" t="s">
        <v>554</v>
      </c>
      <c r="B216" s="327" t="s">
        <v>58</v>
      </c>
      <c r="C216" s="285" t="s">
        <v>753</v>
      </c>
      <c r="D216" s="410" t="s">
        <v>446</v>
      </c>
      <c r="E216" s="411" t="s">
        <v>446</v>
      </c>
      <c r="F216" s="461" t="s">
        <v>446</v>
      </c>
      <c r="G216" s="416" t="s">
        <v>446</v>
      </c>
      <c r="H216" s="363"/>
    </row>
    <row r="217" spans="1:8" s="342" customFormat="1" x14ac:dyDescent="0.25">
      <c r="A217" s="282" t="s">
        <v>555</v>
      </c>
      <c r="B217" s="327" t="s">
        <v>1105</v>
      </c>
      <c r="C217" s="285" t="s">
        <v>753</v>
      </c>
      <c r="D217" s="410" t="s">
        <v>446</v>
      </c>
      <c r="E217" s="411" t="s">
        <v>446</v>
      </c>
      <c r="F217" s="461" t="s">
        <v>446</v>
      </c>
      <c r="G217" s="416" t="s">
        <v>446</v>
      </c>
      <c r="H217" s="363"/>
    </row>
    <row r="218" spans="1:8" s="342" customFormat="1" x14ac:dyDescent="0.25">
      <c r="A218" s="282" t="s">
        <v>938</v>
      </c>
      <c r="B218" s="327" t="s">
        <v>871</v>
      </c>
      <c r="C218" s="285" t="s">
        <v>289</v>
      </c>
      <c r="D218" s="410" t="s">
        <v>446</v>
      </c>
      <c r="E218" s="411" t="s">
        <v>446</v>
      </c>
      <c r="F218" s="461" t="s">
        <v>446</v>
      </c>
      <c r="G218" s="416" t="s">
        <v>446</v>
      </c>
      <c r="H218" s="363"/>
    </row>
    <row r="219" spans="1:8" s="342" customFormat="1" ht="31.5" x14ac:dyDescent="0.25">
      <c r="A219" s="282" t="s">
        <v>939</v>
      </c>
      <c r="B219" s="327" t="s">
        <v>940</v>
      </c>
      <c r="C219" s="285" t="s">
        <v>753</v>
      </c>
      <c r="D219" s="410" t="s">
        <v>446</v>
      </c>
      <c r="E219" s="411" t="s">
        <v>446</v>
      </c>
      <c r="F219" s="461" t="s">
        <v>446</v>
      </c>
      <c r="G219" s="416" t="s">
        <v>446</v>
      </c>
      <c r="H219" s="363"/>
    </row>
    <row r="220" spans="1:8" s="342" customFormat="1" x14ac:dyDescent="0.25">
      <c r="A220" s="390" t="s">
        <v>556</v>
      </c>
      <c r="B220" s="391" t="s">
        <v>1046</v>
      </c>
      <c r="C220" s="392" t="s">
        <v>753</v>
      </c>
      <c r="D220" s="453">
        <v>402</v>
      </c>
      <c r="E220" s="454">
        <v>752.97331000000008</v>
      </c>
      <c r="F220" s="464">
        <f>E220-D220</f>
        <v>350.97331000000008</v>
      </c>
      <c r="G220" s="464">
        <f>E220/D220%-100</f>
        <v>87.306793532338361</v>
      </c>
      <c r="H220" s="363"/>
    </row>
    <row r="221" spans="1:8" s="342" customFormat="1" x14ac:dyDescent="0.25">
      <c r="A221" s="282" t="s">
        <v>557</v>
      </c>
      <c r="B221" s="327" t="s">
        <v>59</v>
      </c>
      <c r="C221" s="285" t="s">
        <v>753</v>
      </c>
      <c r="D221" s="429">
        <v>2</v>
      </c>
      <c r="E221" s="412">
        <v>2.2733099999999999</v>
      </c>
      <c r="F221" s="464">
        <f>E221-D221</f>
        <v>0.27330999999999994</v>
      </c>
      <c r="G221" s="464">
        <f>E221/D221%-100</f>
        <v>13.665499999999994</v>
      </c>
      <c r="H221" s="363"/>
    </row>
    <row r="222" spans="1:8" s="342" customFormat="1" x14ac:dyDescent="0.25">
      <c r="A222" s="282" t="s">
        <v>558</v>
      </c>
      <c r="B222" s="327" t="s">
        <v>1047</v>
      </c>
      <c r="C222" s="285" t="s">
        <v>753</v>
      </c>
      <c r="D222" s="429">
        <v>400</v>
      </c>
      <c r="E222" s="412">
        <v>750.7</v>
      </c>
      <c r="F222" s="464">
        <f>E222-D222</f>
        <v>350.70000000000005</v>
      </c>
      <c r="G222" s="464">
        <f>E222/D222%-100</f>
        <v>87.675000000000011</v>
      </c>
      <c r="H222" s="363"/>
    </row>
    <row r="223" spans="1:8" s="342" customFormat="1" x14ac:dyDescent="0.25">
      <c r="A223" s="282" t="s">
        <v>610</v>
      </c>
      <c r="B223" s="326" t="s">
        <v>1097</v>
      </c>
      <c r="C223" s="285" t="s">
        <v>753</v>
      </c>
      <c r="D223" s="429">
        <v>400</v>
      </c>
      <c r="E223" s="412">
        <v>750.7</v>
      </c>
      <c r="F223" s="464">
        <f>E223-D223</f>
        <v>350.70000000000005</v>
      </c>
      <c r="G223" s="464">
        <f>E223/D223%-100</f>
        <v>87.675000000000011</v>
      </c>
      <c r="H223" s="363"/>
    </row>
    <row r="224" spans="1:8" s="342" customFormat="1" x14ac:dyDescent="0.25">
      <c r="A224" s="282" t="s">
        <v>611</v>
      </c>
      <c r="B224" s="326" t="s">
        <v>1107</v>
      </c>
      <c r="C224" s="285" t="s">
        <v>753</v>
      </c>
      <c r="D224" s="410" t="s">
        <v>446</v>
      </c>
      <c r="E224" s="411" t="s">
        <v>446</v>
      </c>
      <c r="F224" s="461" t="s">
        <v>446</v>
      </c>
      <c r="G224" s="416" t="s">
        <v>446</v>
      </c>
      <c r="H224" s="363"/>
    </row>
    <row r="225" spans="1:8" s="342" customFormat="1" x14ac:dyDescent="0.25">
      <c r="A225" s="282" t="s">
        <v>646</v>
      </c>
      <c r="B225" s="326" t="s">
        <v>63</v>
      </c>
      <c r="C225" s="285" t="s">
        <v>753</v>
      </c>
      <c r="D225" s="410" t="s">
        <v>446</v>
      </c>
      <c r="E225" s="411" t="s">
        <v>446</v>
      </c>
      <c r="F225" s="461" t="s">
        <v>446</v>
      </c>
      <c r="G225" s="416" t="s">
        <v>446</v>
      </c>
      <c r="H225" s="363"/>
    </row>
    <row r="226" spans="1:8" s="342" customFormat="1" x14ac:dyDescent="0.25">
      <c r="A226" s="282" t="s">
        <v>559</v>
      </c>
      <c r="B226" s="327" t="s">
        <v>925</v>
      </c>
      <c r="C226" s="285" t="s">
        <v>753</v>
      </c>
      <c r="D226" s="410" t="s">
        <v>446</v>
      </c>
      <c r="E226" s="411" t="s">
        <v>446</v>
      </c>
      <c r="F226" s="461" t="s">
        <v>446</v>
      </c>
      <c r="G226" s="416" t="s">
        <v>446</v>
      </c>
      <c r="H226" s="363"/>
    </row>
    <row r="227" spans="1:8" s="342" customFormat="1" x14ac:dyDescent="0.25">
      <c r="A227" s="282" t="s">
        <v>560</v>
      </c>
      <c r="B227" s="327" t="s">
        <v>1048</v>
      </c>
      <c r="C227" s="285" t="s">
        <v>753</v>
      </c>
      <c r="D227" s="410" t="s">
        <v>446</v>
      </c>
      <c r="E227" s="411" t="s">
        <v>446</v>
      </c>
      <c r="F227" s="461" t="s">
        <v>446</v>
      </c>
      <c r="G227" s="416" t="s">
        <v>446</v>
      </c>
      <c r="H227" s="363"/>
    </row>
    <row r="228" spans="1:8" s="342" customFormat="1" x14ac:dyDescent="0.25">
      <c r="A228" s="282" t="s">
        <v>664</v>
      </c>
      <c r="B228" s="326" t="s">
        <v>670</v>
      </c>
      <c r="C228" s="285" t="s">
        <v>753</v>
      </c>
      <c r="D228" s="410" t="s">
        <v>446</v>
      </c>
      <c r="E228" s="411" t="s">
        <v>446</v>
      </c>
      <c r="F228" s="461" t="s">
        <v>446</v>
      </c>
      <c r="G228" s="416" t="s">
        <v>446</v>
      </c>
      <c r="H228" s="363"/>
    </row>
    <row r="229" spans="1:8" s="342" customFormat="1" x14ac:dyDescent="0.25">
      <c r="A229" s="282" t="s">
        <v>665</v>
      </c>
      <c r="B229" s="326" t="s">
        <v>1098</v>
      </c>
      <c r="C229" s="285" t="s">
        <v>753</v>
      </c>
      <c r="D229" s="410" t="s">
        <v>446</v>
      </c>
      <c r="E229" s="411" t="s">
        <v>446</v>
      </c>
      <c r="F229" s="461" t="s">
        <v>446</v>
      </c>
      <c r="G229" s="416" t="s">
        <v>446</v>
      </c>
      <c r="H229" s="363"/>
    </row>
    <row r="230" spans="1:8" s="342" customFormat="1" x14ac:dyDescent="0.25">
      <c r="A230" s="282" t="s">
        <v>666</v>
      </c>
      <c r="B230" s="327" t="s">
        <v>644</v>
      </c>
      <c r="C230" s="285" t="s">
        <v>753</v>
      </c>
      <c r="D230" s="410" t="s">
        <v>446</v>
      </c>
      <c r="E230" s="411" t="s">
        <v>446</v>
      </c>
      <c r="F230" s="461" t="s">
        <v>446</v>
      </c>
      <c r="G230" s="416" t="s">
        <v>446</v>
      </c>
      <c r="H230" s="363"/>
    </row>
    <row r="231" spans="1:8" s="342" customFormat="1" x14ac:dyDescent="0.25">
      <c r="A231" s="282" t="s">
        <v>667</v>
      </c>
      <c r="B231" s="327" t="s">
        <v>645</v>
      </c>
      <c r="C231" s="285" t="s">
        <v>753</v>
      </c>
      <c r="D231" s="410" t="s">
        <v>446</v>
      </c>
      <c r="E231" s="411" t="s">
        <v>446</v>
      </c>
      <c r="F231" s="461" t="s">
        <v>446</v>
      </c>
      <c r="G231" s="416" t="s">
        <v>446</v>
      </c>
      <c r="H231" s="363"/>
    </row>
    <row r="232" spans="1:8" s="342" customFormat="1" x14ac:dyDescent="0.25">
      <c r="A232" s="282" t="s">
        <v>668</v>
      </c>
      <c r="B232" s="327" t="s">
        <v>1099</v>
      </c>
      <c r="C232" s="285" t="s">
        <v>753</v>
      </c>
      <c r="D232" s="410" t="s">
        <v>446</v>
      </c>
      <c r="E232" s="411" t="s">
        <v>446</v>
      </c>
      <c r="F232" s="461" t="s">
        <v>446</v>
      </c>
      <c r="G232" s="416" t="s">
        <v>446</v>
      </c>
      <c r="H232" s="363"/>
    </row>
    <row r="233" spans="1:8" s="342" customFormat="1" x14ac:dyDescent="0.25">
      <c r="A233" s="384" t="s">
        <v>561</v>
      </c>
      <c r="B233" s="385" t="s">
        <v>1049</v>
      </c>
      <c r="C233" s="386" t="s">
        <v>753</v>
      </c>
      <c r="D233" s="438">
        <v>432.4</v>
      </c>
      <c r="E233" s="437">
        <v>731.3</v>
      </c>
      <c r="F233" s="464">
        <f>E233-D233</f>
        <v>298.89999999999998</v>
      </c>
      <c r="G233" s="464">
        <f>E233/D233%-100</f>
        <v>69.12580943570768</v>
      </c>
      <c r="H233" s="363"/>
    </row>
    <row r="234" spans="1:8" s="342" customFormat="1" x14ac:dyDescent="0.25">
      <c r="A234" s="282" t="s">
        <v>562</v>
      </c>
      <c r="B234" s="327" t="s">
        <v>1050</v>
      </c>
      <c r="C234" s="285" t="s">
        <v>753</v>
      </c>
      <c r="D234" s="429">
        <v>432.4</v>
      </c>
      <c r="E234" s="412">
        <v>731.3</v>
      </c>
      <c r="F234" s="464">
        <f>E234-D234</f>
        <v>298.89999999999998</v>
      </c>
      <c r="G234" s="464">
        <f>E234/D234%-100</f>
        <v>69.12580943570768</v>
      </c>
      <c r="H234" s="363"/>
    </row>
    <row r="235" spans="1:8" s="342" customFormat="1" x14ac:dyDescent="0.25">
      <c r="A235" s="282" t="s">
        <v>1119</v>
      </c>
      <c r="B235" s="326" t="s">
        <v>1097</v>
      </c>
      <c r="C235" s="285" t="s">
        <v>753</v>
      </c>
      <c r="D235" s="429">
        <v>432.4</v>
      </c>
      <c r="E235" s="412">
        <v>731.3</v>
      </c>
      <c r="F235" s="464">
        <f>E235-D235</f>
        <v>298.89999999999998</v>
      </c>
      <c r="G235" s="464">
        <f>E235/D235%-100</f>
        <v>69.12580943570768</v>
      </c>
      <c r="H235" s="363"/>
    </row>
    <row r="236" spans="1:8" s="342" customFormat="1" x14ac:dyDescent="0.25">
      <c r="A236" s="282" t="s">
        <v>1120</v>
      </c>
      <c r="B236" s="326" t="s">
        <v>1107</v>
      </c>
      <c r="C236" s="285" t="s">
        <v>753</v>
      </c>
      <c r="D236" s="410" t="s">
        <v>446</v>
      </c>
      <c r="E236" s="411" t="s">
        <v>446</v>
      </c>
      <c r="F236" s="461" t="s">
        <v>446</v>
      </c>
      <c r="G236" s="416" t="s">
        <v>446</v>
      </c>
      <c r="H236" s="363"/>
    </row>
    <row r="237" spans="1:8" s="342" customFormat="1" x14ac:dyDescent="0.25">
      <c r="A237" s="282" t="s">
        <v>1121</v>
      </c>
      <c r="B237" s="326" t="s">
        <v>63</v>
      </c>
      <c r="C237" s="285" t="s">
        <v>753</v>
      </c>
      <c r="D237" s="410" t="s">
        <v>446</v>
      </c>
      <c r="E237" s="411" t="s">
        <v>446</v>
      </c>
      <c r="F237" s="461" t="s">
        <v>446</v>
      </c>
      <c r="G237" s="416" t="s">
        <v>446</v>
      </c>
      <c r="H237" s="363"/>
    </row>
    <row r="238" spans="1:8" s="342" customFormat="1" x14ac:dyDescent="0.25">
      <c r="A238" s="282" t="s">
        <v>563</v>
      </c>
      <c r="B238" s="327" t="s">
        <v>14</v>
      </c>
      <c r="C238" s="285" t="s">
        <v>753</v>
      </c>
      <c r="D238" s="410" t="s">
        <v>446</v>
      </c>
      <c r="E238" s="411" t="s">
        <v>446</v>
      </c>
      <c r="F238" s="461" t="s">
        <v>446</v>
      </c>
      <c r="G238" s="416" t="s">
        <v>446</v>
      </c>
      <c r="H238" s="363"/>
    </row>
    <row r="239" spans="1:8" s="342" customFormat="1" x14ac:dyDescent="0.25">
      <c r="A239" s="282" t="s">
        <v>669</v>
      </c>
      <c r="B239" s="327" t="s">
        <v>1100</v>
      </c>
      <c r="C239" s="285" t="s">
        <v>753</v>
      </c>
      <c r="D239" s="410" t="s">
        <v>446</v>
      </c>
      <c r="E239" s="411" t="s">
        <v>446</v>
      </c>
      <c r="F239" s="461" t="s">
        <v>446</v>
      </c>
      <c r="G239" s="416" t="s">
        <v>446</v>
      </c>
      <c r="H239" s="363"/>
    </row>
    <row r="240" spans="1:8" s="342" customFormat="1" ht="31.5" x14ac:dyDescent="0.25">
      <c r="A240" s="282" t="s">
        <v>564</v>
      </c>
      <c r="B240" s="306" t="s">
        <v>1086</v>
      </c>
      <c r="C240" s="285" t="s">
        <v>753</v>
      </c>
      <c r="D240" s="431">
        <v>183.83799999999928</v>
      </c>
      <c r="E240" s="432">
        <v>95.114320000000134</v>
      </c>
      <c r="F240" s="363"/>
      <c r="G240" s="362"/>
      <c r="H240" s="363"/>
    </row>
    <row r="241" spans="1:8" s="342" customFormat="1" ht="31.5" x14ac:dyDescent="0.25">
      <c r="A241" s="282" t="s">
        <v>565</v>
      </c>
      <c r="B241" s="306" t="s">
        <v>1101</v>
      </c>
      <c r="C241" s="285" t="s">
        <v>753</v>
      </c>
      <c r="D241" s="431">
        <v>-129.10300000000001</v>
      </c>
      <c r="E241" s="432">
        <v>-137.04474999999999</v>
      </c>
      <c r="F241" s="363"/>
      <c r="G241" s="362"/>
      <c r="H241" s="363"/>
    </row>
    <row r="242" spans="1:8" s="342" customFormat="1" x14ac:dyDescent="0.25">
      <c r="A242" s="282" t="s">
        <v>671</v>
      </c>
      <c r="B242" s="327" t="s">
        <v>1102</v>
      </c>
      <c r="C242" s="285" t="s">
        <v>753</v>
      </c>
      <c r="D242" s="410" t="s">
        <v>446</v>
      </c>
      <c r="E242" s="411" t="s">
        <v>446</v>
      </c>
      <c r="F242" s="461" t="s">
        <v>446</v>
      </c>
      <c r="G242" s="416" t="s">
        <v>446</v>
      </c>
      <c r="H242" s="363"/>
    </row>
    <row r="243" spans="1:8" s="342" customFormat="1" x14ac:dyDescent="0.25">
      <c r="A243" s="282" t="s">
        <v>672</v>
      </c>
      <c r="B243" s="327" t="s">
        <v>51</v>
      </c>
      <c r="C243" s="285" t="s">
        <v>753</v>
      </c>
      <c r="D243" s="410" t="s">
        <v>446</v>
      </c>
      <c r="E243" s="411" t="s">
        <v>446</v>
      </c>
      <c r="F243" s="461" t="s">
        <v>446</v>
      </c>
      <c r="G243" s="416" t="s">
        <v>446</v>
      </c>
      <c r="H243" s="363"/>
    </row>
    <row r="244" spans="1:8" s="342" customFormat="1" ht="31.5" x14ac:dyDescent="0.25">
      <c r="A244" s="282" t="s">
        <v>566</v>
      </c>
      <c r="B244" s="306" t="s">
        <v>1103</v>
      </c>
      <c r="C244" s="285" t="s">
        <v>753</v>
      </c>
      <c r="D244" s="431">
        <v>-30.399999999999977</v>
      </c>
      <c r="E244" s="432">
        <v>21.673310000000129</v>
      </c>
      <c r="F244" s="363"/>
      <c r="G244" s="362"/>
      <c r="H244" s="363"/>
    </row>
    <row r="245" spans="1:8" s="342" customFormat="1" ht="31.5" x14ac:dyDescent="0.25">
      <c r="A245" s="282" t="s">
        <v>833</v>
      </c>
      <c r="B245" s="327" t="s">
        <v>870</v>
      </c>
      <c r="C245" s="285" t="s">
        <v>753</v>
      </c>
      <c r="D245" s="431">
        <v>-32.399999999999977</v>
      </c>
      <c r="E245" s="432">
        <v>19.400000000000091</v>
      </c>
      <c r="F245" s="363"/>
      <c r="G245" s="362"/>
      <c r="H245" s="363"/>
    </row>
    <row r="246" spans="1:8" s="342" customFormat="1" x14ac:dyDescent="0.25">
      <c r="A246" s="282" t="s">
        <v>834</v>
      </c>
      <c r="B246" s="327" t="s">
        <v>832</v>
      </c>
      <c r="C246" s="285" t="s">
        <v>753</v>
      </c>
      <c r="D246" s="410" t="s">
        <v>446</v>
      </c>
      <c r="E246" s="411" t="s">
        <v>446</v>
      </c>
      <c r="F246" s="461" t="s">
        <v>446</v>
      </c>
      <c r="G246" s="416" t="s">
        <v>446</v>
      </c>
      <c r="H246" s="363"/>
    </row>
    <row r="247" spans="1:8" s="342" customFormat="1" x14ac:dyDescent="0.25">
      <c r="A247" s="282" t="s">
        <v>567</v>
      </c>
      <c r="B247" s="306" t="s">
        <v>70</v>
      </c>
      <c r="C247" s="285" t="s">
        <v>753</v>
      </c>
      <c r="D247" s="410" t="s">
        <v>446</v>
      </c>
      <c r="E247" s="411" t="s">
        <v>446</v>
      </c>
      <c r="F247" s="461" t="s">
        <v>446</v>
      </c>
      <c r="G247" s="416" t="s">
        <v>446</v>
      </c>
      <c r="H247" s="363"/>
    </row>
    <row r="248" spans="1:8" s="342" customFormat="1" ht="31.5" x14ac:dyDescent="0.25">
      <c r="A248" s="282" t="s">
        <v>568</v>
      </c>
      <c r="B248" s="306" t="s">
        <v>1087</v>
      </c>
      <c r="C248" s="285" t="s">
        <v>753</v>
      </c>
      <c r="D248" s="431">
        <v>24.334999999999297</v>
      </c>
      <c r="E248" s="432">
        <v>-20.25711999999973</v>
      </c>
      <c r="F248" s="363"/>
      <c r="G248" s="362"/>
      <c r="H248" s="363"/>
    </row>
    <row r="249" spans="1:8" s="342" customFormat="1" x14ac:dyDescent="0.25">
      <c r="A249" s="282" t="s">
        <v>569</v>
      </c>
      <c r="B249" s="306" t="s">
        <v>6</v>
      </c>
      <c r="C249" s="285" t="s">
        <v>753</v>
      </c>
      <c r="D249" s="429">
        <v>33.06</v>
      </c>
      <c r="E249" s="412">
        <v>33.06</v>
      </c>
      <c r="F249" s="363"/>
      <c r="G249" s="362"/>
      <c r="H249" s="363"/>
    </row>
    <row r="250" spans="1:8" s="342" customFormat="1" ht="16.5" thickBot="1" x14ac:dyDescent="0.3">
      <c r="A250" s="284" t="s">
        <v>570</v>
      </c>
      <c r="B250" s="349" t="s">
        <v>7</v>
      </c>
      <c r="C250" s="297" t="s">
        <v>753</v>
      </c>
      <c r="D250" s="429">
        <v>57.3949999999993</v>
      </c>
      <c r="E250" s="429">
        <v>12.802880000000187</v>
      </c>
      <c r="F250" s="365"/>
      <c r="G250" s="362"/>
      <c r="H250" s="363"/>
    </row>
    <row r="251" spans="1:8" s="342" customFormat="1" x14ac:dyDescent="0.25">
      <c r="A251" s="302" t="s">
        <v>573</v>
      </c>
      <c r="B251" s="303" t="s">
        <v>871</v>
      </c>
      <c r="C251" s="298" t="s">
        <v>289</v>
      </c>
      <c r="D251" s="439"/>
      <c r="E251" s="440"/>
      <c r="F251" s="363"/>
      <c r="G251" s="362"/>
      <c r="H251" s="363"/>
    </row>
    <row r="252" spans="1:8" s="342" customFormat="1" x14ac:dyDescent="0.25">
      <c r="A252" s="282" t="s">
        <v>574</v>
      </c>
      <c r="B252" s="327" t="s">
        <v>1051</v>
      </c>
      <c r="C252" s="285" t="s">
        <v>753</v>
      </c>
      <c r="D252" s="410" t="s">
        <v>446</v>
      </c>
      <c r="E252" s="412">
        <v>104.41</v>
      </c>
      <c r="F252" s="461" t="s">
        <v>446</v>
      </c>
      <c r="G252" s="416" t="s">
        <v>446</v>
      </c>
      <c r="H252" s="363"/>
    </row>
    <row r="253" spans="1:8" s="342" customFormat="1" ht="31.5" outlineLevel="1" x14ac:dyDescent="0.25">
      <c r="A253" s="282" t="s">
        <v>673</v>
      </c>
      <c r="B253" s="326" t="s">
        <v>1052</v>
      </c>
      <c r="C253" s="285" t="s">
        <v>753</v>
      </c>
      <c r="D253" s="410" t="s">
        <v>446</v>
      </c>
      <c r="E253" s="411" t="s">
        <v>446</v>
      </c>
      <c r="F253" s="461" t="s">
        <v>446</v>
      </c>
      <c r="G253" s="416" t="s">
        <v>446</v>
      </c>
      <c r="H253" s="363"/>
    </row>
    <row r="254" spans="1:8" s="342" customFormat="1" outlineLevel="1" x14ac:dyDescent="0.25">
      <c r="A254" s="282" t="s">
        <v>674</v>
      </c>
      <c r="B254" s="326" t="s">
        <v>64</v>
      </c>
      <c r="C254" s="285" t="s">
        <v>753</v>
      </c>
      <c r="D254" s="410" t="s">
        <v>446</v>
      </c>
      <c r="E254" s="411" t="s">
        <v>446</v>
      </c>
      <c r="F254" s="461" t="s">
        <v>446</v>
      </c>
      <c r="G254" s="416" t="s">
        <v>446</v>
      </c>
      <c r="H254" s="363"/>
    </row>
    <row r="255" spans="1:8" s="342" customFormat="1" ht="31.5" outlineLevel="1" x14ac:dyDescent="0.25">
      <c r="A255" s="282" t="s">
        <v>898</v>
      </c>
      <c r="B255" s="326" t="s">
        <v>909</v>
      </c>
      <c r="C255" s="285" t="s">
        <v>753</v>
      </c>
      <c r="D255" s="410" t="s">
        <v>446</v>
      </c>
      <c r="E255" s="411" t="s">
        <v>446</v>
      </c>
      <c r="F255" s="461" t="s">
        <v>446</v>
      </c>
      <c r="G255" s="416" t="s">
        <v>446</v>
      </c>
      <c r="H255" s="363"/>
    </row>
    <row r="256" spans="1:8" s="342" customFormat="1" outlineLevel="1" x14ac:dyDescent="0.25">
      <c r="A256" s="282" t="s">
        <v>899</v>
      </c>
      <c r="B256" s="327" t="s">
        <v>64</v>
      </c>
      <c r="C256" s="285" t="s">
        <v>753</v>
      </c>
      <c r="D256" s="410" t="s">
        <v>446</v>
      </c>
      <c r="E256" s="411" t="s">
        <v>446</v>
      </c>
      <c r="F256" s="461" t="s">
        <v>446</v>
      </c>
      <c r="G256" s="416" t="s">
        <v>446</v>
      </c>
      <c r="H256" s="363"/>
    </row>
    <row r="257" spans="1:8" s="342" customFormat="1" ht="31.5" outlineLevel="1" x14ac:dyDescent="0.25">
      <c r="A257" s="282" t="s">
        <v>900</v>
      </c>
      <c r="B257" s="326" t="s">
        <v>906</v>
      </c>
      <c r="C257" s="285" t="s">
        <v>753</v>
      </c>
      <c r="D257" s="410" t="s">
        <v>446</v>
      </c>
      <c r="E257" s="411" t="s">
        <v>446</v>
      </c>
      <c r="F257" s="461" t="s">
        <v>446</v>
      </c>
      <c r="G257" s="416" t="s">
        <v>446</v>
      </c>
      <c r="H257" s="363"/>
    </row>
    <row r="258" spans="1:8" s="342" customFormat="1" outlineLevel="1" x14ac:dyDescent="0.25">
      <c r="A258" s="282" t="s">
        <v>901</v>
      </c>
      <c r="B258" s="327" t="s">
        <v>64</v>
      </c>
      <c r="C258" s="285" t="s">
        <v>753</v>
      </c>
      <c r="D258" s="410" t="s">
        <v>446</v>
      </c>
      <c r="E258" s="411" t="s">
        <v>446</v>
      </c>
      <c r="F258" s="461" t="s">
        <v>446</v>
      </c>
      <c r="G258" s="416" t="s">
        <v>446</v>
      </c>
      <c r="H258" s="363"/>
    </row>
    <row r="259" spans="1:8" s="342" customFormat="1" ht="31.5" outlineLevel="1" x14ac:dyDescent="0.25">
      <c r="A259" s="282" t="s">
        <v>1007</v>
      </c>
      <c r="B259" s="326" t="s">
        <v>891</v>
      </c>
      <c r="C259" s="285" t="s">
        <v>753</v>
      </c>
      <c r="D259" s="410" t="s">
        <v>446</v>
      </c>
      <c r="E259" s="411" t="s">
        <v>446</v>
      </c>
      <c r="F259" s="461" t="s">
        <v>446</v>
      </c>
      <c r="G259" s="416" t="s">
        <v>446</v>
      </c>
      <c r="H259" s="363"/>
    </row>
    <row r="260" spans="1:8" s="342" customFormat="1" outlineLevel="1" x14ac:dyDescent="0.25">
      <c r="A260" s="282" t="s">
        <v>1008</v>
      </c>
      <c r="B260" s="327" t="s">
        <v>64</v>
      </c>
      <c r="C260" s="285" t="s">
        <v>753</v>
      </c>
      <c r="D260" s="410" t="s">
        <v>446</v>
      </c>
      <c r="E260" s="411" t="s">
        <v>446</v>
      </c>
      <c r="F260" s="461" t="s">
        <v>446</v>
      </c>
      <c r="G260" s="416" t="s">
        <v>446</v>
      </c>
      <c r="H260" s="363"/>
    </row>
    <row r="261" spans="1:8" s="342" customFormat="1" outlineLevel="1" x14ac:dyDescent="0.25">
      <c r="A261" s="282" t="s">
        <v>675</v>
      </c>
      <c r="B261" s="326" t="s">
        <v>1077</v>
      </c>
      <c r="C261" s="285" t="s">
        <v>753</v>
      </c>
      <c r="D261" s="410" t="s">
        <v>446</v>
      </c>
      <c r="E261" s="411" t="s">
        <v>446</v>
      </c>
      <c r="F261" s="461" t="s">
        <v>446</v>
      </c>
      <c r="G261" s="416" t="s">
        <v>446</v>
      </c>
      <c r="H261" s="363"/>
    </row>
    <row r="262" spans="1:8" s="342" customFormat="1" outlineLevel="1" x14ac:dyDescent="0.25">
      <c r="A262" s="282" t="s">
        <v>676</v>
      </c>
      <c r="B262" s="326" t="s">
        <v>64</v>
      </c>
      <c r="C262" s="285" t="s">
        <v>753</v>
      </c>
      <c r="D262" s="410" t="s">
        <v>446</v>
      </c>
      <c r="E262" s="411" t="s">
        <v>446</v>
      </c>
      <c r="F262" s="461" t="s">
        <v>446</v>
      </c>
      <c r="G262" s="416" t="s">
        <v>446</v>
      </c>
      <c r="H262" s="363"/>
    </row>
    <row r="263" spans="1:8" s="342" customFormat="1" x14ac:dyDescent="0.25">
      <c r="A263" s="282" t="s">
        <v>782</v>
      </c>
      <c r="B263" s="326" t="s">
        <v>750</v>
      </c>
      <c r="C263" s="285" t="s">
        <v>753</v>
      </c>
      <c r="D263" s="410" t="s">
        <v>446</v>
      </c>
      <c r="E263" s="412">
        <v>18.91</v>
      </c>
      <c r="F263" s="461" t="s">
        <v>446</v>
      </c>
      <c r="G263" s="416" t="s">
        <v>446</v>
      </c>
      <c r="H263" s="363"/>
    </row>
    <row r="264" spans="1:8" s="342" customFormat="1" x14ac:dyDescent="0.25">
      <c r="A264" s="282" t="s">
        <v>783</v>
      </c>
      <c r="B264" s="326" t="s">
        <v>64</v>
      </c>
      <c r="C264" s="285" t="s">
        <v>753</v>
      </c>
      <c r="D264" s="410" t="s">
        <v>446</v>
      </c>
      <c r="E264" s="411" t="s">
        <v>446</v>
      </c>
      <c r="F264" s="461" t="s">
        <v>446</v>
      </c>
      <c r="G264" s="416" t="s">
        <v>446</v>
      </c>
      <c r="H264" s="363"/>
    </row>
    <row r="265" spans="1:8" s="342" customFormat="1" outlineLevel="1" x14ac:dyDescent="0.25">
      <c r="A265" s="282" t="s">
        <v>784</v>
      </c>
      <c r="B265" s="326" t="s">
        <v>1071</v>
      </c>
      <c r="C265" s="285" t="s">
        <v>753</v>
      </c>
      <c r="D265" s="410" t="s">
        <v>446</v>
      </c>
      <c r="E265" s="411" t="s">
        <v>446</v>
      </c>
      <c r="F265" s="461" t="s">
        <v>446</v>
      </c>
      <c r="G265" s="416" t="s">
        <v>446</v>
      </c>
      <c r="H265" s="363"/>
    </row>
    <row r="266" spans="1:8" s="342" customFormat="1" outlineLevel="1" x14ac:dyDescent="0.25">
      <c r="A266" s="282" t="s">
        <v>785</v>
      </c>
      <c r="B266" s="326" t="s">
        <v>64</v>
      </c>
      <c r="C266" s="285" t="s">
        <v>753</v>
      </c>
      <c r="D266" s="410" t="s">
        <v>446</v>
      </c>
      <c r="E266" s="411" t="s">
        <v>446</v>
      </c>
      <c r="F266" s="461" t="s">
        <v>446</v>
      </c>
      <c r="G266" s="416" t="s">
        <v>446</v>
      </c>
      <c r="H266" s="363"/>
    </row>
    <row r="267" spans="1:8" s="342" customFormat="1" x14ac:dyDescent="0.25">
      <c r="A267" s="282" t="s">
        <v>786</v>
      </c>
      <c r="B267" s="326" t="s">
        <v>751</v>
      </c>
      <c r="C267" s="285" t="s">
        <v>753</v>
      </c>
      <c r="D267" s="410" t="s">
        <v>446</v>
      </c>
      <c r="E267" s="411" t="s">
        <v>446</v>
      </c>
      <c r="F267" s="461" t="s">
        <v>446</v>
      </c>
      <c r="G267" s="416" t="s">
        <v>446</v>
      </c>
      <c r="H267" s="363"/>
    </row>
    <row r="268" spans="1:8" s="342" customFormat="1" x14ac:dyDescent="0.25">
      <c r="A268" s="282" t="s">
        <v>787</v>
      </c>
      <c r="B268" s="326" t="s">
        <v>64</v>
      </c>
      <c r="C268" s="285" t="s">
        <v>753</v>
      </c>
      <c r="D268" s="410" t="s">
        <v>446</v>
      </c>
      <c r="E268" s="411" t="s">
        <v>446</v>
      </c>
      <c r="F268" s="461" t="s">
        <v>446</v>
      </c>
      <c r="G268" s="416" t="s">
        <v>446</v>
      </c>
      <c r="H268" s="363"/>
    </row>
    <row r="269" spans="1:8" s="342" customFormat="1" x14ac:dyDescent="0.25">
      <c r="A269" s="282" t="s">
        <v>1124</v>
      </c>
      <c r="B269" s="326" t="s">
        <v>752</v>
      </c>
      <c r="C269" s="285" t="s">
        <v>753</v>
      </c>
      <c r="D269" s="410" t="s">
        <v>446</v>
      </c>
      <c r="E269" s="411" t="s">
        <v>446</v>
      </c>
      <c r="F269" s="461" t="s">
        <v>446</v>
      </c>
      <c r="G269" s="416" t="s">
        <v>446</v>
      </c>
      <c r="H269" s="363"/>
    </row>
    <row r="270" spans="1:8" s="342" customFormat="1" x14ac:dyDescent="0.25">
      <c r="A270" s="282" t="s">
        <v>788</v>
      </c>
      <c r="B270" s="326" t="s">
        <v>64</v>
      </c>
      <c r="C270" s="285" t="s">
        <v>753</v>
      </c>
      <c r="D270" s="410" t="s">
        <v>446</v>
      </c>
      <c r="E270" s="411" t="s">
        <v>446</v>
      </c>
      <c r="F270" s="461" t="s">
        <v>446</v>
      </c>
      <c r="G270" s="416" t="s">
        <v>446</v>
      </c>
      <c r="H270" s="363"/>
    </row>
    <row r="271" spans="1:8" s="342" customFormat="1" outlineLevel="1" x14ac:dyDescent="0.25">
      <c r="A271" s="282" t="s">
        <v>902</v>
      </c>
      <c r="B271" s="326" t="s">
        <v>1078</v>
      </c>
      <c r="C271" s="285" t="s">
        <v>753</v>
      </c>
      <c r="D271" s="410" t="s">
        <v>446</v>
      </c>
      <c r="E271" s="411" t="s">
        <v>446</v>
      </c>
      <c r="F271" s="461" t="s">
        <v>446</v>
      </c>
      <c r="G271" s="416" t="s">
        <v>446</v>
      </c>
      <c r="H271" s="363"/>
    </row>
    <row r="272" spans="1:8" s="342" customFormat="1" outlineLevel="1" x14ac:dyDescent="0.25">
      <c r="A272" s="282" t="s">
        <v>789</v>
      </c>
      <c r="B272" s="326" t="s">
        <v>64</v>
      </c>
      <c r="C272" s="285" t="s">
        <v>753</v>
      </c>
      <c r="D272" s="410" t="s">
        <v>446</v>
      </c>
      <c r="E272" s="411" t="s">
        <v>446</v>
      </c>
      <c r="F272" s="461" t="s">
        <v>446</v>
      </c>
      <c r="G272" s="416" t="s">
        <v>446</v>
      </c>
      <c r="H272" s="363"/>
    </row>
    <row r="273" spans="1:8" s="342" customFormat="1" ht="31.5" outlineLevel="1" x14ac:dyDescent="0.25">
      <c r="A273" s="282" t="s">
        <v>790</v>
      </c>
      <c r="B273" s="326" t="s">
        <v>1053</v>
      </c>
      <c r="C273" s="285" t="s">
        <v>753</v>
      </c>
      <c r="D273" s="410" t="s">
        <v>446</v>
      </c>
      <c r="E273" s="411" t="s">
        <v>446</v>
      </c>
      <c r="F273" s="461" t="s">
        <v>446</v>
      </c>
      <c r="G273" s="416" t="s">
        <v>446</v>
      </c>
      <c r="H273" s="363"/>
    </row>
    <row r="274" spans="1:8" s="342" customFormat="1" outlineLevel="1" x14ac:dyDescent="0.25">
      <c r="A274" s="282" t="s">
        <v>791</v>
      </c>
      <c r="B274" s="326" t="s">
        <v>64</v>
      </c>
      <c r="C274" s="285" t="s">
        <v>753</v>
      </c>
      <c r="D274" s="410" t="s">
        <v>446</v>
      </c>
      <c r="E274" s="411" t="s">
        <v>446</v>
      </c>
      <c r="F274" s="461" t="s">
        <v>446</v>
      </c>
      <c r="G274" s="416" t="s">
        <v>446</v>
      </c>
      <c r="H274" s="363"/>
    </row>
    <row r="275" spans="1:8" s="342" customFormat="1" outlineLevel="1" x14ac:dyDescent="0.25">
      <c r="A275" s="282" t="s">
        <v>1009</v>
      </c>
      <c r="B275" s="326" t="s">
        <v>647</v>
      </c>
      <c r="C275" s="285" t="s">
        <v>753</v>
      </c>
      <c r="D275" s="410" t="s">
        <v>446</v>
      </c>
      <c r="E275" s="411" t="s">
        <v>446</v>
      </c>
      <c r="F275" s="461" t="s">
        <v>446</v>
      </c>
      <c r="G275" s="416" t="s">
        <v>446</v>
      </c>
      <c r="H275" s="363"/>
    </row>
    <row r="276" spans="1:8" s="342" customFormat="1" outlineLevel="1" x14ac:dyDescent="0.25">
      <c r="A276" s="282" t="s">
        <v>1011</v>
      </c>
      <c r="B276" s="327" t="s">
        <v>64</v>
      </c>
      <c r="C276" s="285" t="s">
        <v>753</v>
      </c>
      <c r="D276" s="410" t="s">
        <v>446</v>
      </c>
      <c r="E276" s="411" t="s">
        <v>446</v>
      </c>
      <c r="F276" s="461" t="s">
        <v>446</v>
      </c>
      <c r="G276" s="416" t="s">
        <v>446</v>
      </c>
      <c r="H276" s="363"/>
    </row>
    <row r="277" spans="1:8" s="342" customFormat="1" outlineLevel="1" x14ac:dyDescent="0.25">
      <c r="A277" s="282" t="s">
        <v>1010</v>
      </c>
      <c r="B277" s="326" t="s">
        <v>635</v>
      </c>
      <c r="C277" s="285" t="s">
        <v>753</v>
      </c>
      <c r="D277" s="410" t="s">
        <v>446</v>
      </c>
      <c r="E277" s="411" t="s">
        <v>446</v>
      </c>
      <c r="F277" s="461" t="s">
        <v>446</v>
      </c>
      <c r="G277" s="416" t="s">
        <v>446</v>
      </c>
      <c r="H277" s="363"/>
    </row>
    <row r="278" spans="1:8" s="342" customFormat="1" outlineLevel="1" x14ac:dyDescent="0.25">
      <c r="A278" s="282" t="s">
        <v>1012</v>
      </c>
      <c r="B278" s="327" t="s">
        <v>64</v>
      </c>
      <c r="C278" s="285" t="s">
        <v>753</v>
      </c>
      <c r="D278" s="410" t="s">
        <v>446</v>
      </c>
      <c r="E278" s="411" t="s">
        <v>446</v>
      </c>
      <c r="F278" s="461" t="s">
        <v>446</v>
      </c>
      <c r="G278" s="416" t="s">
        <v>446</v>
      </c>
      <c r="H278" s="363"/>
    </row>
    <row r="279" spans="1:8" s="342" customFormat="1" x14ac:dyDescent="0.25">
      <c r="A279" s="282" t="s">
        <v>792</v>
      </c>
      <c r="B279" s="326" t="s">
        <v>800</v>
      </c>
      <c r="C279" s="285" t="s">
        <v>753</v>
      </c>
      <c r="D279" s="410" t="s">
        <v>446</v>
      </c>
      <c r="E279" s="411" t="s">
        <v>446</v>
      </c>
      <c r="F279" s="461" t="s">
        <v>446</v>
      </c>
      <c r="G279" s="416" t="s">
        <v>446</v>
      </c>
      <c r="H279" s="363"/>
    </row>
    <row r="280" spans="1:8" s="342" customFormat="1" x14ac:dyDescent="0.25">
      <c r="A280" s="282" t="s">
        <v>793</v>
      </c>
      <c r="B280" s="326" t="s">
        <v>64</v>
      </c>
      <c r="C280" s="285" t="s">
        <v>753</v>
      </c>
      <c r="D280" s="410" t="s">
        <v>446</v>
      </c>
      <c r="E280" s="411" t="s">
        <v>446</v>
      </c>
      <c r="F280" s="461" t="s">
        <v>446</v>
      </c>
      <c r="G280" s="416" t="s">
        <v>446</v>
      </c>
      <c r="H280" s="363"/>
    </row>
    <row r="281" spans="1:8" s="342" customFormat="1" x14ac:dyDescent="0.25">
      <c r="A281" s="282" t="s">
        <v>575</v>
      </c>
      <c r="B281" s="327" t="s">
        <v>1054</v>
      </c>
      <c r="C281" s="285" t="s">
        <v>753</v>
      </c>
      <c r="D281" s="410" t="s">
        <v>446</v>
      </c>
      <c r="E281" s="412">
        <v>229.2</v>
      </c>
      <c r="F281" s="461" t="s">
        <v>446</v>
      </c>
      <c r="G281" s="416" t="s">
        <v>446</v>
      </c>
      <c r="H281" s="363"/>
    </row>
    <row r="282" spans="1:8" s="342" customFormat="1" outlineLevel="1" x14ac:dyDescent="0.25">
      <c r="A282" s="282" t="s">
        <v>677</v>
      </c>
      <c r="B282" s="326" t="s">
        <v>571</v>
      </c>
      <c r="C282" s="285" t="s">
        <v>753</v>
      </c>
      <c r="D282" s="410" t="s">
        <v>446</v>
      </c>
      <c r="E282" s="411" t="s">
        <v>446</v>
      </c>
      <c r="F282" s="461" t="s">
        <v>446</v>
      </c>
      <c r="G282" s="416" t="s">
        <v>446</v>
      </c>
      <c r="H282" s="363"/>
    </row>
    <row r="283" spans="1:8" s="342" customFormat="1" outlineLevel="1" x14ac:dyDescent="0.25">
      <c r="A283" s="282" t="s">
        <v>678</v>
      </c>
      <c r="B283" s="326" t="s">
        <v>64</v>
      </c>
      <c r="C283" s="285" t="s">
        <v>753</v>
      </c>
      <c r="D283" s="410" t="s">
        <v>446</v>
      </c>
      <c r="E283" s="411" t="s">
        <v>446</v>
      </c>
      <c r="F283" s="461" t="s">
        <v>446</v>
      </c>
      <c r="G283" s="416" t="s">
        <v>446</v>
      </c>
      <c r="H283" s="363"/>
    </row>
    <row r="284" spans="1:8" s="342" customFormat="1" x14ac:dyDescent="0.25">
      <c r="A284" s="282" t="s">
        <v>679</v>
      </c>
      <c r="B284" s="326" t="s">
        <v>1055</v>
      </c>
      <c r="C284" s="285" t="s">
        <v>753</v>
      </c>
      <c r="D284" s="410" t="s">
        <v>446</v>
      </c>
      <c r="E284" s="412">
        <v>27.27</v>
      </c>
      <c r="F284" s="461" t="s">
        <v>446</v>
      </c>
      <c r="G284" s="416" t="s">
        <v>446</v>
      </c>
      <c r="H284" s="363"/>
    </row>
    <row r="285" spans="1:8" s="342" customFormat="1" x14ac:dyDescent="0.25">
      <c r="A285" s="282" t="s">
        <v>681</v>
      </c>
      <c r="B285" s="326" t="s">
        <v>642</v>
      </c>
      <c r="C285" s="285" t="s">
        <v>753</v>
      </c>
      <c r="D285" s="410" t="s">
        <v>446</v>
      </c>
      <c r="E285" s="411" t="s">
        <v>446</v>
      </c>
      <c r="F285" s="461" t="s">
        <v>446</v>
      </c>
      <c r="G285" s="416" t="s">
        <v>446</v>
      </c>
      <c r="H285" s="363"/>
    </row>
    <row r="286" spans="1:8" s="342" customFormat="1" x14ac:dyDescent="0.25">
      <c r="A286" s="282" t="s">
        <v>682</v>
      </c>
      <c r="B286" s="327" t="s">
        <v>64</v>
      </c>
      <c r="C286" s="285" t="s">
        <v>753</v>
      </c>
      <c r="D286" s="410" t="s">
        <v>446</v>
      </c>
      <c r="E286" s="411" t="s">
        <v>446</v>
      </c>
      <c r="F286" s="461" t="s">
        <v>446</v>
      </c>
      <c r="G286" s="416" t="s">
        <v>446</v>
      </c>
      <c r="H286" s="363"/>
    </row>
    <row r="287" spans="1:8" s="342" customFormat="1" x14ac:dyDescent="0.25">
      <c r="A287" s="282" t="s">
        <v>683</v>
      </c>
      <c r="B287" s="326" t="s">
        <v>703</v>
      </c>
      <c r="C287" s="285" t="s">
        <v>753</v>
      </c>
      <c r="D287" s="410" t="s">
        <v>446</v>
      </c>
      <c r="E287" s="412">
        <f>E284</f>
        <v>27.27</v>
      </c>
      <c r="F287" s="461" t="s">
        <v>446</v>
      </c>
      <c r="G287" s="416" t="s">
        <v>446</v>
      </c>
      <c r="H287" s="363"/>
    </row>
    <row r="288" spans="1:8" s="342" customFormat="1" x14ac:dyDescent="0.25">
      <c r="A288" s="282" t="s">
        <v>684</v>
      </c>
      <c r="B288" s="327" t="s">
        <v>64</v>
      </c>
      <c r="C288" s="285" t="s">
        <v>753</v>
      </c>
      <c r="D288" s="410" t="s">
        <v>446</v>
      </c>
      <c r="E288" s="411" t="s">
        <v>446</v>
      </c>
      <c r="F288" s="461" t="s">
        <v>446</v>
      </c>
      <c r="G288" s="416" t="s">
        <v>446</v>
      </c>
      <c r="H288" s="363"/>
    </row>
    <row r="289" spans="1:8" s="342" customFormat="1" ht="31.5" x14ac:dyDescent="0.25">
      <c r="A289" s="282" t="s">
        <v>680</v>
      </c>
      <c r="B289" s="326" t="s">
        <v>911</v>
      </c>
      <c r="C289" s="285" t="s">
        <v>753</v>
      </c>
      <c r="D289" s="410" t="s">
        <v>446</v>
      </c>
      <c r="E289" s="411" t="s">
        <v>446</v>
      </c>
      <c r="F289" s="461" t="s">
        <v>446</v>
      </c>
      <c r="G289" s="416" t="s">
        <v>446</v>
      </c>
      <c r="H289" s="363"/>
    </row>
    <row r="290" spans="1:8" s="342" customFormat="1" x14ac:dyDescent="0.25">
      <c r="A290" s="282" t="s">
        <v>685</v>
      </c>
      <c r="B290" s="326" t="s">
        <v>64</v>
      </c>
      <c r="C290" s="285" t="s">
        <v>753</v>
      </c>
      <c r="D290" s="410" t="s">
        <v>446</v>
      </c>
      <c r="E290" s="411" t="s">
        <v>446</v>
      </c>
      <c r="F290" s="461" t="s">
        <v>446</v>
      </c>
      <c r="G290" s="416" t="s">
        <v>446</v>
      </c>
      <c r="H290" s="363"/>
    </row>
    <row r="291" spans="1:8" s="342" customFormat="1" x14ac:dyDescent="0.25">
      <c r="A291" s="282" t="s">
        <v>686</v>
      </c>
      <c r="B291" s="326" t="s">
        <v>704</v>
      </c>
      <c r="C291" s="285" t="s">
        <v>753</v>
      </c>
      <c r="D291" s="410" t="s">
        <v>446</v>
      </c>
      <c r="E291" s="411" t="s">
        <v>446</v>
      </c>
      <c r="F291" s="461" t="s">
        <v>446</v>
      </c>
      <c r="G291" s="416" t="s">
        <v>446</v>
      </c>
      <c r="H291" s="363"/>
    </row>
    <row r="292" spans="1:8" s="342" customFormat="1" x14ac:dyDescent="0.25">
      <c r="A292" s="282" t="s">
        <v>691</v>
      </c>
      <c r="B292" s="326" t="s">
        <v>64</v>
      </c>
      <c r="C292" s="285" t="s">
        <v>753</v>
      </c>
      <c r="D292" s="410" t="s">
        <v>446</v>
      </c>
      <c r="E292" s="411" t="s">
        <v>446</v>
      </c>
      <c r="F292" s="461" t="s">
        <v>446</v>
      </c>
      <c r="G292" s="416" t="s">
        <v>446</v>
      </c>
      <c r="H292" s="363"/>
    </row>
    <row r="293" spans="1:8" s="342" customFormat="1" x14ac:dyDescent="0.25">
      <c r="A293" s="282" t="s">
        <v>687</v>
      </c>
      <c r="B293" s="326" t="s">
        <v>705</v>
      </c>
      <c r="C293" s="285" t="s">
        <v>753</v>
      </c>
      <c r="D293" s="410" t="s">
        <v>446</v>
      </c>
      <c r="E293" s="412">
        <v>27.8</v>
      </c>
      <c r="F293" s="461" t="s">
        <v>446</v>
      </c>
      <c r="G293" s="416" t="s">
        <v>446</v>
      </c>
      <c r="H293" s="363"/>
    </row>
    <row r="294" spans="1:8" s="342" customFormat="1" x14ac:dyDescent="0.25">
      <c r="A294" s="282" t="s">
        <v>692</v>
      </c>
      <c r="B294" s="326" t="s">
        <v>64</v>
      </c>
      <c r="C294" s="285" t="s">
        <v>753</v>
      </c>
      <c r="D294" s="410" t="s">
        <v>446</v>
      </c>
      <c r="E294" s="411" t="s">
        <v>446</v>
      </c>
      <c r="F294" s="461" t="s">
        <v>446</v>
      </c>
      <c r="G294" s="416" t="s">
        <v>446</v>
      </c>
      <c r="H294" s="363"/>
    </row>
    <row r="295" spans="1:8" s="342" customFormat="1" x14ac:dyDescent="0.25">
      <c r="A295" s="282" t="s">
        <v>688</v>
      </c>
      <c r="B295" s="326" t="s">
        <v>706</v>
      </c>
      <c r="C295" s="285" t="s">
        <v>753</v>
      </c>
      <c r="D295" s="410" t="s">
        <v>446</v>
      </c>
      <c r="E295" s="412">
        <v>94.09</v>
      </c>
      <c r="F295" s="461" t="s">
        <v>446</v>
      </c>
      <c r="G295" s="416" t="s">
        <v>446</v>
      </c>
      <c r="H295" s="363"/>
    </row>
    <row r="296" spans="1:8" s="342" customFormat="1" x14ac:dyDescent="0.25">
      <c r="A296" s="282" t="s">
        <v>693</v>
      </c>
      <c r="B296" s="326" t="s">
        <v>64</v>
      </c>
      <c r="C296" s="285" t="s">
        <v>753</v>
      </c>
      <c r="D296" s="410" t="s">
        <v>446</v>
      </c>
      <c r="E296" s="411" t="s">
        <v>446</v>
      </c>
      <c r="F296" s="461" t="s">
        <v>446</v>
      </c>
      <c r="G296" s="416" t="s">
        <v>446</v>
      </c>
      <c r="H296" s="363"/>
    </row>
    <row r="297" spans="1:8" s="342" customFormat="1" x14ac:dyDescent="0.25">
      <c r="A297" s="282" t="s">
        <v>689</v>
      </c>
      <c r="B297" s="326" t="s">
        <v>707</v>
      </c>
      <c r="C297" s="285" t="s">
        <v>753</v>
      </c>
      <c r="D297" s="410" t="s">
        <v>446</v>
      </c>
      <c r="E297" s="411" t="s">
        <v>446</v>
      </c>
      <c r="F297" s="461" t="s">
        <v>446</v>
      </c>
      <c r="G297" s="416" t="s">
        <v>446</v>
      </c>
      <c r="H297" s="363"/>
    </row>
    <row r="298" spans="1:8" s="342" customFormat="1" x14ac:dyDescent="0.25">
      <c r="A298" s="282" t="s">
        <v>694</v>
      </c>
      <c r="B298" s="326" t="s">
        <v>64</v>
      </c>
      <c r="C298" s="285" t="s">
        <v>753</v>
      </c>
      <c r="D298" s="410" t="s">
        <v>446</v>
      </c>
      <c r="E298" s="411" t="s">
        <v>446</v>
      </c>
      <c r="F298" s="461" t="s">
        <v>446</v>
      </c>
      <c r="G298" s="416" t="s">
        <v>446</v>
      </c>
      <c r="H298" s="363"/>
    </row>
    <row r="299" spans="1:8" s="342" customFormat="1" ht="31.5" x14ac:dyDescent="0.25">
      <c r="A299" s="282" t="s">
        <v>690</v>
      </c>
      <c r="B299" s="326" t="s">
        <v>738</v>
      </c>
      <c r="C299" s="285" t="s">
        <v>753</v>
      </c>
      <c r="D299" s="410" t="s">
        <v>446</v>
      </c>
      <c r="E299" s="411" t="s">
        <v>446</v>
      </c>
      <c r="F299" s="461" t="s">
        <v>446</v>
      </c>
      <c r="G299" s="416" t="s">
        <v>446</v>
      </c>
      <c r="H299" s="363"/>
    </row>
    <row r="300" spans="1:8" s="342" customFormat="1" x14ac:dyDescent="0.25">
      <c r="A300" s="282" t="s">
        <v>695</v>
      </c>
      <c r="B300" s="326" t="s">
        <v>64</v>
      </c>
      <c r="C300" s="285" t="s">
        <v>753</v>
      </c>
      <c r="D300" s="410" t="s">
        <v>446</v>
      </c>
      <c r="E300" s="411" t="s">
        <v>446</v>
      </c>
      <c r="F300" s="461" t="s">
        <v>446</v>
      </c>
      <c r="G300" s="416" t="s">
        <v>446</v>
      </c>
      <c r="H300" s="363"/>
    </row>
    <row r="301" spans="1:8" s="342" customFormat="1" x14ac:dyDescent="0.25">
      <c r="A301" s="282" t="s">
        <v>921</v>
      </c>
      <c r="B301" s="326" t="s">
        <v>922</v>
      </c>
      <c r="C301" s="285" t="s">
        <v>753</v>
      </c>
      <c r="D301" s="410" t="s">
        <v>446</v>
      </c>
      <c r="E301" s="412">
        <v>79.64</v>
      </c>
      <c r="F301" s="461" t="s">
        <v>446</v>
      </c>
      <c r="G301" s="416" t="s">
        <v>446</v>
      </c>
      <c r="H301" s="363"/>
    </row>
    <row r="302" spans="1:8" s="342" customFormat="1" x14ac:dyDescent="0.25">
      <c r="A302" s="282" t="s">
        <v>923</v>
      </c>
      <c r="B302" s="326" t="s">
        <v>64</v>
      </c>
      <c r="C302" s="285" t="s">
        <v>753</v>
      </c>
      <c r="D302" s="410" t="s">
        <v>446</v>
      </c>
      <c r="E302" s="411" t="s">
        <v>446</v>
      </c>
      <c r="F302" s="461" t="s">
        <v>446</v>
      </c>
      <c r="G302" s="416" t="s">
        <v>446</v>
      </c>
      <c r="H302" s="363"/>
    </row>
    <row r="303" spans="1:8" s="342" customFormat="1" ht="31.5" x14ac:dyDescent="0.25">
      <c r="A303" s="282" t="s">
        <v>576</v>
      </c>
      <c r="B303" s="327" t="s">
        <v>1056</v>
      </c>
      <c r="C303" s="285" t="s">
        <v>33</v>
      </c>
      <c r="D303" s="441">
        <v>1.0026095465912797</v>
      </c>
      <c r="E303" s="442">
        <v>0.99839999999999995</v>
      </c>
      <c r="F303" s="461" t="s">
        <v>446</v>
      </c>
      <c r="G303" s="416" t="s">
        <v>446</v>
      </c>
      <c r="H303" s="363"/>
    </row>
    <row r="304" spans="1:8" s="342" customFormat="1" outlineLevel="1" x14ac:dyDescent="0.25">
      <c r="A304" s="282" t="s">
        <v>696</v>
      </c>
      <c r="B304" s="326" t="s">
        <v>960</v>
      </c>
      <c r="C304" s="285" t="s">
        <v>33</v>
      </c>
      <c r="D304" s="410" t="s">
        <v>446</v>
      </c>
      <c r="E304" s="411" t="s">
        <v>446</v>
      </c>
      <c r="F304" s="461" t="s">
        <v>446</v>
      </c>
      <c r="G304" s="416" t="s">
        <v>446</v>
      </c>
      <c r="H304" s="363"/>
    </row>
    <row r="305" spans="1:8" s="342" customFormat="1" ht="31.5" outlineLevel="1" x14ac:dyDescent="0.25">
      <c r="A305" s="282" t="s">
        <v>926</v>
      </c>
      <c r="B305" s="326" t="s">
        <v>961</v>
      </c>
      <c r="C305" s="285" t="s">
        <v>33</v>
      </c>
      <c r="D305" s="410" t="s">
        <v>446</v>
      </c>
      <c r="E305" s="411" t="s">
        <v>446</v>
      </c>
      <c r="F305" s="461" t="s">
        <v>446</v>
      </c>
      <c r="G305" s="416" t="s">
        <v>446</v>
      </c>
      <c r="H305" s="363"/>
    </row>
    <row r="306" spans="1:8" s="342" customFormat="1" ht="31.5" outlineLevel="1" x14ac:dyDescent="0.25">
      <c r="A306" s="282" t="s">
        <v>927</v>
      </c>
      <c r="B306" s="326" t="s">
        <v>962</v>
      </c>
      <c r="C306" s="285" t="s">
        <v>33</v>
      </c>
      <c r="D306" s="410" t="s">
        <v>446</v>
      </c>
      <c r="E306" s="411" t="s">
        <v>446</v>
      </c>
      <c r="F306" s="461" t="s">
        <v>446</v>
      </c>
      <c r="G306" s="416" t="s">
        <v>446</v>
      </c>
      <c r="H306" s="363"/>
    </row>
    <row r="307" spans="1:8" s="342" customFormat="1" ht="31.5" outlineLevel="1" x14ac:dyDescent="0.25">
      <c r="A307" s="282" t="s">
        <v>1013</v>
      </c>
      <c r="B307" s="326" t="s">
        <v>963</v>
      </c>
      <c r="C307" s="285" t="s">
        <v>33</v>
      </c>
      <c r="D307" s="410" t="s">
        <v>446</v>
      </c>
      <c r="E307" s="411" t="s">
        <v>446</v>
      </c>
      <c r="F307" s="461" t="s">
        <v>446</v>
      </c>
      <c r="G307" s="416" t="s">
        <v>446</v>
      </c>
      <c r="H307" s="363"/>
    </row>
    <row r="308" spans="1:8" s="342" customFormat="1" outlineLevel="1" x14ac:dyDescent="0.25">
      <c r="A308" s="282" t="s">
        <v>697</v>
      </c>
      <c r="B308" s="326" t="s">
        <v>1079</v>
      </c>
      <c r="C308" s="285" t="s">
        <v>33</v>
      </c>
      <c r="D308" s="410" t="s">
        <v>446</v>
      </c>
      <c r="E308" s="411" t="s">
        <v>446</v>
      </c>
      <c r="F308" s="461" t="s">
        <v>446</v>
      </c>
      <c r="G308" s="416" t="s">
        <v>446</v>
      </c>
      <c r="H308" s="363"/>
    </row>
    <row r="309" spans="1:8" s="342" customFormat="1" x14ac:dyDescent="0.25">
      <c r="A309" s="282" t="s">
        <v>698</v>
      </c>
      <c r="B309" s="326" t="s">
        <v>964</v>
      </c>
      <c r="C309" s="285" t="s">
        <v>33</v>
      </c>
      <c r="D309" s="443">
        <v>1.0026095465912797</v>
      </c>
      <c r="E309" s="444">
        <v>0.99890764974530133</v>
      </c>
      <c r="F309" s="461" t="s">
        <v>446</v>
      </c>
      <c r="G309" s="416" t="s">
        <v>446</v>
      </c>
      <c r="H309" s="363"/>
    </row>
    <row r="310" spans="1:8" s="342" customFormat="1" outlineLevel="1" x14ac:dyDescent="0.25">
      <c r="A310" s="282" t="s">
        <v>699</v>
      </c>
      <c r="B310" s="326" t="s">
        <v>1072</v>
      </c>
      <c r="C310" s="285"/>
      <c r="D310" s="410" t="s">
        <v>446</v>
      </c>
      <c r="E310" s="411" t="s">
        <v>446</v>
      </c>
      <c r="F310" s="461" t="s">
        <v>446</v>
      </c>
      <c r="G310" s="416" t="s">
        <v>446</v>
      </c>
      <c r="H310" s="363"/>
    </row>
    <row r="311" spans="1:8" s="342" customFormat="1" x14ac:dyDescent="0.25">
      <c r="A311" s="282" t="s">
        <v>700</v>
      </c>
      <c r="B311" s="326" t="s">
        <v>965</v>
      </c>
      <c r="C311" s="285" t="s">
        <v>33</v>
      </c>
      <c r="D311" s="410" t="s">
        <v>446</v>
      </c>
      <c r="E311" s="411" t="s">
        <v>446</v>
      </c>
      <c r="F311" s="461" t="s">
        <v>446</v>
      </c>
      <c r="G311" s="416" t="s">
        <v>446</v>
      </c>
      <c r="H311" s="363"/>
    </row>
    <row r="312" spans="1:8" s="342" customFormat="1" outlineLevel="1" x14ac:dyDescent="0.25">
      <c r="A312" s="282" t="s">
        <v>701</v>
      </c>
      <c r="B312" s="326" t="s">
        <v>1080</v>
      </c>
      <c r="C312" s="285" t="s">
        <v>33</v>
      </c>
      <c r="D312" s="410" t="s">
        <v>446</v>
      </c>
      <c r="E312" s="411" t="s">
        <v>446</v>
      </c>
      <c r="F312" s="461" t="s">
        <v>446</v>
      </c>
      <c r="G312" s="416" t="s">
        <v>446</v>
      </c>
      <c r="H312" s="363"/>
    </row>
    <row r="313" spans="1:8" s="342" customFormat="1" ht="31.5" outlineLevel="1" x14ac:dyDescent="0.25">
      <c r="A313" s="282" t="s">
        <v>702</v>
      </c>
      <c r="B313" s="326" t="s">
        <v>1057</v>
      </c>
      <c r="C313" s="285" t="s">
        <v>33</v>
      </c>
      <c r="D313" s="410" t="s">
        <v>446</v>
      </c>
      <c r="E313" s="411" t="s">
        <v>446</v>
      </c>
      <c r="F313" s="461" t="s">
        <v>446</v>
      </c>
      <c r="G313" s="416" t="s">
        <v>446</v>
      </c>
      <c r="H313" s="363"/>
    </row>
    <row r="314" spans="1:8" s="342" customFormat="1" outlineLevel="1" x14ac:dyDescent="0.25">
      <c r="A314" s="282" t="s">
        <v>1122</v>
      </c>
      <c r="B314" s="326" t="s">
        <v>647</v>
      </c>
      <c r="C314" s="285" t="s">
        <v>33</v>
      </c>
      <c r="D314" s="410" t="s">
        <v>446</v>
      </c>
      <c r="E314" s="411" t="s">
        <v>446</v>
      </c>
      <c r="F314" s="461" t="s">
        <v>446</v>
      </c>
      <c r="G314" s="416" t="s">
        <v>446</v>
      </c>
      <c r="H314" s="363"/>
    </row>
    <row r="315" spans="1:8" s="342" customFormat="1" ht="16.5" outlineLevel="1" thickBot="1" x14ac:dyDescent="0.3">
      <c r="A315" s="283" t="s">
        <v>1123</v>
      </c>
      <c r="B315" s="329" t="s">
        <v>635</v>
      </c>
      <c r="C315" s="286" t="s">
        <v>33</v>
      </c>
      <c r="D315" s="410" t="s">
        <v>446</v>
      </c>
      <c r="E315" s="411" t="s">
        <v>446</v>
      </c>
      <c r="F315" s="461" t="s">
        <v>446</v>
      </c>
      <c r="G315" s="416" t="s">
        <v>446</v>
      </c>
      <c r="H315" s="363"/>
    </row>
    <row r="316" spans="1:8" s="342" customFormat="1" ht="19.5" thickBot="1" x14ac:dyDescent="0.3">
      <c r="A316" s="485" t="s">
        <v>572</v>
      </c>
      <c r="B316" s="486"/>
      <c r="C316" s="486"/>
      <c r="D316" s="486"/>
      <c r="E316" s="487"/>
      <c r="F316" s="363"/>
      <c r="G316" s="362"/>
      <c r="H316" s="363"/>
    </row>
    <row r="317" spans="1:8" ht="31.5" outlineLevel="1" x14ac:dyDescent="0.25">
      <c r="A317" s="302" t="s">
        <v>577</v>
      </c>
      <c r="B317" s="303" t="s">
        <v>612</v>
      </c>
      <c r="C317" s="298" t="s">
        <v>289</v>
      </c>
      <c r="D317" s="445" t="s">
        <v>595</v>
      </c>
      <c r="E317" s="446" t="s">
        <v>595</v>
      </c>
      <c r="F317" s="366"/>
      <c r="G317" s="362"/>
      <c r="H317" s="366"/>
    </row>
    <row r="318" spans="1:8" outlineLevel="1" x14ac:dyDescent="0.25">
      <c r="A318" s="282" t="s">
        <v>578</v>
      </c>
      <c r="B318" s="327" t="s">
        <v>613</v>
      </c>
      <c r="C318" s="285" t="s">
        <v>36</v>
      </c>
      <c r="D318" s="410" t="s">
        <v>446</v>
      </c>
      <c r="E318" s="411" t="s">
        <v>446</v>
      </c>
      <c r="F318" s="366"/>
      <c r="G318" s="362"/>
      <c r="H318" s="366"/>
    </row>
    <row r="319" spans="1:8" outlineLevel="1" x14ac:dyDescent="0.25">
      <c r="A319" s="282" t="s">
        <v>579</v>
      </c>
      <c r="B319" s="327" t="s">
        <v>614</v>
      </c>
      <c r="C319" s="285" t="s">
        <v>615</v>
      </c>
      <c r="D319" s="410" t="s">
        <v>446</v>
      </c>
      <c r="E319" s="411" t="s">
        <v>446</v>
      </c>
      <c r="F319" s="461" t="s">
        <v>446</v>
      </c>
      <c r="G319" s="416" t="s">
        <v>446</v>
      </c>
      <c r="H319" s="366"/>
    </row>
    <row r="320" spans="1:8" outlineLevel="1" x14ac:dyDescent="0.25">
      <c r="A320" s="282" t="s">
        <v>580</v>
      </c>
      <c r="B320" s="327" t="s">
        <v>616</v>
      </c>
      <c r="C320" s="285" t="s">
        <v>36</v>
      </c>
      <c r="D320" s="410" t="s">
        <v>446</v>
      </c>
      <c r="E320" s="411" t="s">
        <v>446</v>
      </c>
      <c r="F320" s="461" t="s">
        <v>446</v>
      </c>
      <c r="G320" s="416" t="s">
        <v>446</v>
      </c>
      <c r="H320" s="366"/>
    </row>
    <row r="321" spans="1:8" outlineLevel="1" x14ac:dyDescent="0.25">
      <c r="A321" s="282" t="s">
        <v>581</v>
      </c>
      <c r="B321" s="327" t="s">
        <v>618</v>
      </c>
      <c r="C321" s="285" t="s">
        <v>615</v>
      </c>
      <c r="D321" s="410" t="s">
        <v>446</v>
      </c>
      <c r="E321" s="411" t="s">
        <v>446</v>
      </c>
      <c r="F321" s="461" t="s">
        <v>446</v>
      </c>
      <c r="G321" s="416" t="s">
        <v>446</v>
      </c>
      <c r="H321" s="366"/>
    </row>
    <row r="322" spans="1:8" outlineLevel="1" x14ac:dyDescent="0.25">
      <c r="A322" s="282" t="s">
        <v>583</v>
      </c>
      <c r="B322" s="327" t="s">
        <v>617</v>
      </c>
      <c r="C322" s="285" t="s">
        <v>194</v>
      </c>
      <c r="D322" s="410" t="s">
        <v>446</v>
      </c>
      <c r="E322" s="411" t="s">
        <v>446</v>
      </c>
      <c r="F322" s="461" t="s">
        <v>446</v>
      </c>
      <c r="G322" s="416" t="s">
        <v>446</v>
      </c>
      <c r="H322" s="366"/>
    </row>
    <row r="323" spans="1:8" outlineLevel="1" x14ac:dyDescent="0.25">
      <c r="A323" s="282" t="s">
        <v>708</v>
      </c>
      <c r="B323" s="327" t="s">
        <v>582</v>
      </c>
      <c r="C323" s="285" t="s">
        <v>289</v>
      </c>
      <c r="D323" s="445" t="s">
        <v>595</v>
      </c>
      <c r="E323" s="446" t="s">
        <v>595</v>
      </c>
      <c r="F323" s="366"/>
      <c r="G323" s="362"/>
      <c r="H323" s="366"/>
    </row>
    <row r="324" spans="1:8" outlineLevel="1" x14ac:dyDescent="0.25">
      <c r="A324" s="282" t="s">
        <v>709</v>
      </c>
      <c r="B324" s="326" t="s">
        <v>585</v>
      </c>
      <c r="C324" s="285" t="s">
        <v>194</v>
      </c>
      <c r="D324" s="410" t="s">
        <v>446</v>
      </c>
      <c r="E324" s="411" t="s">
        <v>446</v>
      </c>
      <c r="F324" s="461" t="s">
        <v>446</v>
      </c>
      <c r="G324" s="416" t="s">
        <v>446</v>
      </c>
      <c r="H324" s="366"/>
    </row>
    <row r="325" spans="1:8" outlineLevel="1" x14ac:dyDescent="0.25">
      <c r="A325" s="282" t="s">
        <v>710</v>
      </c>
      <c r="B325" s="326" t="s">
        <v>584</v>
      </c>
      <c r="C325" s="285" t="s">
        <v>37</v>
      </c>
      <c r="D325" s="410" t="s">
        <v>446</v>
      </c>
      <c r="E325" s="411" t="s">
        <v>446</v>
      </c>
      <c r="F325" s="461" t="s">
        <v>446</v>
      </c>
      <c r="G325" s="416" t="s">
        <v>446</v>
      </c>
      <c r="H325" s="366"/>
    </row>
    <row r="326" spans="1:8" outlineLevel="1" x14ac:dyDescent="0.25">
      <c r="A326" s="282" t="s">
        <v>711</v>
      </c>
      <c r="B326" s="327" t="s">
        <v>916</v>
      </c>
      <c r="C326" s="285" t="s">
        <v>289</v>
      </c>
      <c r="D326" s="445" t="s">
        <v>595</v>
      </c>
      <c r="E326" s="446" t="s">
        <v>595</v>
      </c>
      <c r="F326" s="366"/>
      <c r="G326" s="362"/>
      <c r="H326" s="366"/>
    </row>
    <row r="327" spans="1:8" outlineLevel="1" x14ac:dyDescent="0.25">
      <c r="A327" s="282" t="s">
        <v>712</v>
      </c>
      <c r="B327" s="326" t="s">
        <v>585</v>
      </c>
      <c r="C327" s="285" t="s">
        <v>194</v>
      </c>
      <c r="D327" s="410" t="s">
        <v>446</v>
      </c>
      <c r="E327" s="411" t="s">
        <v>446</v>
      </c>
      <c r="F327" s="461" t="s">
        <v>446</v>
      </c>
      <c r="G327" s="416" t="s">
        <v>446</v>
      </c>
      <c r="H327" s="366"/>
    </row>
    <row r="328" spans="1:8" outlineLevel="1" x14ac:dyDescent="0.25">
      <c r="A328" s="282" t="s">
        <v>713</v>
      </c>
      <c r="B328" s="326" t="s">
        <v>586</v>
      </c>
      <c r="C328" s="285" t="s">
        <v>36</v>
      </c>
      <c r="D328" s="410" t="s">
        <v>446</v>
      </c>
      <c r="E328" s="411" t="s">
        <v>446</v>
      </c>
      <c r="F328" s="461" t="s">
        <v>446</v>
      </c>
      <c r="G328" s="416" t="s">
        <v>446</v>
      </c>
      <c r="H328" s="366"/>
    </row>
    <row r="329" spans="1:8" outlineLevel="1" x14ac:dyDescent="0.25">
      <c r="A329" s="282" t="s">
        <v>714</v>
      </c>
      <c r="B329" s="326" t="s">
        <v>584</v>
      </c>
      <c r="C329" s="285" t="s">
        <v>37</v>
      </c>
      <c r="D329" s="410" t="s">
        <v>446</v>
      </c>
      <c r="E329" s="411" t="s">
        <v>446</v>
      </c>
      <c r="F329" s="461" t="s">
        <v>446</v>
      </c>
      <c r="G329" s="416" t="s">
        <v>446</v>
      </c>
      <c r="H329" s="366"/>
    </row>
    <row r="330" spans="1:8" outlineLevel="1" x14ac:dyDescent="0.25">
      <c r="A330" s="282" t="s">
        <v>715</v>
      </c>
      <c r="B330" s="327" t="s">
        <v>34</v>
      </c>
      <c r="C330" s="285" t="s">
        <v>289</v>
      </c>
      <c r="D330" s="445" t="s">
        <v>595</v>
      </c>
      <c r="E330" s="446" t="s">
        <v>595</v>
      </c>
      <c r="F330" s="366"/>
      <c r="G330" s="362"/>
      <c r="H330" s="366"/>
    </row>
    <row r="331" spans="1:8" outlineLevel="1" x14ac:dyDescent="0.25">
      <c r="A331" s="282" t="s">
        <v>716</v>
      </c>
      <c r="B331" s="326" t="s">
        <v>585</v>
      </c>
      <c r="C331" s="285" t="s">
        <v>194</v>
      </c>
      <c r="D331" s="410" t="s">
        <v>446</v>
      </c>
      <c r="E331" s="411" t="s">
        <v>446</v>
      </c>
      <c r="F331" s="461" t="s">
        <v>446</v>
      </c>
      <c r="G331" s="416" t="s">
        <v>446</v>
      </c>
      <c r="H331" s="366"/>
    </row>
    <row r="332" spans="1:8" outlineLevel="1" x14ac:dyDescent="0.25">
      <c r="A332" s="282" t="s">
        <v>717</v>
      </c>
      <c r="B332" s="326" t="s">
        <v>584</v>
      </c>
      <c r="C332" s="285" t="s">
        <v>37</v>
      </c>
      <c r="D332" s="410" t="s">
        <v>446</v>
      </c>
      <c r="E332" s="411" t="s">
        <v>446</v>
      </c>
      <c r="F332" s="461" t="s">
        <v>446</v>
      </c>
      <c r="G332" s="416" t="s">
        <v>446</v>
      </c>
      <c r="H332" s="366"/>
    </row>
    <row r="333" spans="1:8" outlineLevel="1" x14ac:dyDescent="0.25">
      <c r="A333" s="282" t="s">
        <v>718</v>
      </c>
      <c r="B333" s="327" t="s">
        <v>35</v>
      </c>
      <c r="C333" s="285" t="s">
        <v>289</v>
      </c>
      <c r="D333" s="445" t="s">
        <v>595</v>
      </c>
      <c r="E333" s="446" t="s">
        <v>595</v>
      </c>
      <c r="F333" s="366"/>
      <c r="G333" s="362"/>
      <c r="H333" s="366"/>
    </row>
    <row r="334" spans="1:8" outlineLevel="1" x14ac:dyDescent="0.25">
      <c r="A334" s="282" t="s">
        <v>719</v>
      </c>
      <c r="B334" s="326" t="s">
        <v>585</v>
      </c>
      <c r="C334" s="285" t="s">
        <v>194</v>
      </c>
      <c r="D334" s="410" t="s">
        <v>446</v>
      </c>
      <c r="E334" s="411" t="s">
        <v>446</v>
      </c>
      <c r="F334" s="461" t="s">
        <v>446</v>
      </c>
      <c r="G334" s="416" t="s">
        <v>446</v>
      </c>
      <c r="H334" s="366"/>
    </row>
    <row r="335" spans="1:8" outlineLevel="1" x14ac:dyDescent="0.25">
      <c r="A335" s="282" t="s">
        <v>720</v>
      </c>
      <c r="B335" s="326" t="s">
        <v>586</v>
      </c>
      <c r="C335" s="285" t="s">
        <v>36</v>
      </c>
      <c r="D335" s="410" t="s">
        <v>446</v>
      </c>
      <c r="E335" s="411" t="s">
        <v>446</v>
      </c>
      <c r="F335" s="461" t="s">
        <v>446</v>
      </c>
      <c r="G335" s="416" t="s">
        <v>446</v>
      </c>
      <c r="H335" s="366"/>
    </row>
    <row r="336" spans="1:8" outlineLevel="1" x14ac:dyDescent="0.25">
      <c r="A336" s="282" t="s">
        <v>721</v>
      </c>
      <c r="B336" s="326" t="s">
        <v>584</v>
      </c>
      <c r="C336" s="285" t="s">
        <v>37</v>
      </c>
      <c r="D336" s="410" t="s">
        <v>446</v>
      </c>
      <c r="E336" s="411" t="s">
        <v>446</v>
      </c>
      <c r="F336" s="461" t="s">
        <v>446</v>
      </c>
      <c r="G336" s="416" t="s">
        <v>446</v>
      </c>
      <c r="H336" s="366"/>
    </row>
    <row r="337" spans="1:8" x14ac:dyDescent="0.25">
      <c r="A337" s="304" t="s">
        <v>587</v>
      </c>
      <c r="B337" s="308" t="s">
        <v>619</v>
      </c>
      <c r="C337" s="305" t="s">
        <v>289</v>
      </c>
      <c r="D337" s="447" t="s">
        <v>595</v>
      </c>
      <c r="E337" s="448" t="s">
        <v>595</v>
      </c>
      <c r="F337" s="366"/>
      <c r="G337" s="362"/>
      <c r="H337" s="366"/>
    </row>
    <row r="338" spans="1:8" ht="31.5" x14ac:dyDescent="0.25">
      <c r="A338" s="282" t="s">
        <v>589</v>
      </c>
      <c r="B338" s="327" t="s">
        <v>1058</v>
      </c>
      <c r="C338" s="285" t="s">
        <v>194</v>
      </c>
      <c r="D338" s="416">
        <v>1346.79</v>
      </c>
      <c r="E338" s="412">
        <v>1315.4863829999999</v>
      </c>
      <c r="F338" s="463">
        <f>E338-D338</f>
        <v>-31.303617000000031</v>
      </c>
      <c r="G338" s="463">
        <f>E338/D338%-100</f>
        <v>-2.3243131445882454</v>
      </c>
      <c r="H338" s="366"/>
    </row>
    <row r="339" spans="1:8" ht="31.5" x14ac:dyDescent="0.25">
      <c r="A339" s="282" t="s">
        <v>722</v>
      </c>
      <c r="B339" s="326" t="s">
        <v>1059</v>
      </c>
      <c r="C339" s="285" t="s">
        <v>194</v>
      </c>
      <c r="D339" s="410" t="s">
        <v>446</v>
      </c>
      <c r="E339" s="411" t="s">
        <v>446</v>
      </c>
      <c r="F339" s="461" t="s">
        <v>446</v>
      </c>
      <c r="G339" s="416" t="s">
        <v>446</v>
      </c>
      <c r="H339" s="366"/>
    </row>
    <row r="340" spans="1:8" x14ac:dyDescent="0.25">
      <c r="A340" s="282" t="s">
        <v>913</v>
      </c>
      <c r="B340" s="326" t="s">
        <v>966</v>
      </c>
      <c r="C340" s="285" t="s">
        <v>194</v>
      </c>
      <c r="D340" s="410" t="s">
        <v>446</v>
      </c>
      <c r="E340" s="411" t="s">
        <v>446</v>
      </c>
      <c r="F340" s="461" t="s">
        <v>446</v>
      </c>
      <c r="G340" s="416" t="s">
        <v>446</v>
      </c>
      <c r="H340" s="366"/>
    </row>
    <row r="341" spans="1:8" x14ac:dyDescent="0.25">
      <c r="A341" s="282" t="s">
        <v>912</v>
      </c>
      <c r="B341" s="326" t="s">
        <v>967</v>
      </c>
      <c r="C341" s="285" t="s">
        <v>194</v>
      </c>
      <c r="D341" s="410" t="s">
        <v>446</v>
      </c>
      <c r="E341" s="411" t="s">
        <v>446</v>
      </c>
      <c r="F341" s="461" t="s">
        <v>446</v>
      </c>
      <c r="G341" s="416" t="s">
        <v>446</v>
      </c>
      <c r="H341" s="366"/>
    </row>
    <row r="342" spans="1:8" ht="31.5" x14ac:dyDescent="0.25">
      <c r="A342" s="282" t="s">
        <v>879</v>
      </c>
      <c r="B342" s="327" t="s">
        <v>1014</v>
      </c>
      <c r="C342" s="285" t="s">
        <v>194</v>
      </c>
      <c r="D342" s="416">
        <v>224.18</v>
      </c>
      <c r="E342" s="412">
        <v>215.56899999999999</v>
      </c>
      <c r="F342" s="463">
        <f>E342-D342</f>
        <v>-8.6110000000000184</v>
      </c>
      <c r="G342" s="463">
        <f>E342/D342%-100</f>
        <v>-3.8411098224640909</v>
      </c>
      <c r="H342" s="366"/>
    </row>
    <row r="343" spans="1:8" ht="17.25" customHeight="1" x14ac:dyDescent="0.25">
      <c r="A343" s="282" t="s">
        <v>880</v>
      </c>
      <c r="B343" s="327" t="s">
        <v>1060</v>
      </c>
      <c r="C343" s="285" t="s">
        <v>36</v>
      </c>
      <c r="D343" s="416">
        <v>223.72300000000001</v>
      </c>
      <c r="E343" s="412">
        <v>223.72</v>
      </c>
      <c r="F343" s="462">
        <f>E343-D343</f>
        <v>-3.0000000000143245E-3</v>
      </c>
      <c r="G343" s="462">
        <f>E343/D343%-100</f>
        <v>-1.3409439351477204E-3</v>
      </c>
      <c r="H343" s="366"/>
    </row>
    <row r="344" spans="1:8" ht="31.5" x14ac:dyDescent="0.25">
      <c r="A344" s="282" t="s">
        <v>881</v>
      </c>
      <c r="B344" s="326" t="s">
        <v>1061</v>
      </c>
      <c r="C344" s="285" t="s">
        <v>36</v>
      </c>
      <c r="D344" s="410" t="s">
        <v>446</v>
      </c>
      <c r="E344" s="411" t="s">
        <v>446</v>
      </c>
      <c r="F344" s="461" t="s">
        <v>446</v>
      </c>
      <c r="G344" s="416" t="s">
        <v>446</v>
      </c>
      <c r="H344" s="366"/>
    </row>
    <row r="345" spans="1:8" x14ac:dyDescent="0.25">
      <c r="A345" s="282" t="s">
        <v>914</v>
      </c>
      <c r="B345" s="326" t="s">
        <v>966</v>
      </c>
      <c r="C345" s="285" t="s">
        <v>36</v>
      </c>
      <c r="D345" s="410" t="s">
        <v>446</v>
      </c>
      <c r="E345" s="411" t="s">
        <v>446</v>
      </c>
      <c r="F345" s="461" t="s">
        <v>446</v>
      </c>
      <c r="G345" s="416" t="s">
        <v>446</v>
      </c>
      <c r="H345" s="366"/>
    </row>
    <row r="346" spans="1:8" x14ac:dyDescent="0.25">
      <c r="A346" s="282" t="s">
        <v>915</v>
      </c>
      <c r="B346" s="326" t="s">
        <v>967</v>
      </c>
      <c r="C346" s="285" t="s">
        <v>36</v>
      </c>
      <c r="D346" s="410" t="s">
        <v>446</v>
      </c>
      <c r="E346" s="411" t="s">
        <v>446</v>
      </c>
      <c r="F346" s="461" t="s">
        <v>446</v>
      </c>
      <c r="G346" s="416" t="s">
        <v>446</v>
      </c>
      <c r="H346" s="366"/>
    </row>
    <row r="347" spans="1:8" ht="31.5" x14ac:dyDescent="0.25">
      <c r="A347" s="282" t="s">
        <v>882</v>
      </c>
      <c r="B347" s="327" t="s">
        <v>969</v>
      </c>
      <c r="C347" s="285" t="s">
        <v>968</v>
      </c>
      <c r="D347" s="451">
        <v>57124.87</v>
      </c>
      <c r="E347" s="452">
        <v>57125.31</v>
      </c>
      <c r="F347" s="463">
        <f>E347-D347</f>
        <v>0.43999999999505235</v>
      </c>
      <c r="G347" s="463">
        <f>E347/D347%-100</f>
        <v>7.702424530720009E-4</v>
      </c>
      <c r="H347" s="366"/>
    </row>
    <row r="348" spans="1:8" ht="31.5" x14ac:dyDescent="0.25">
      <c r="A348" s="282" t="s">
        <v>883</v>
      </c>
      <c r="B348" s="327" t="s">
        <v>1021</v>
      </c>
      <c r="C348" s="285" t="s">
        <v>753</v>
      </c>
      <c r="D348" s="410">
        <v>1101.5300000000002</v>
      </c>
      <c r="E348" s="432">
        <v>1305.8755200000001</v>
      </c>
      <c r="F348" s="463">
        <f>E348-D348</f>
        <v>204.34551999999985</v>
      </c>
      <c r="G348" s="463">
        <f>E348/D348%-100</f>
        <v>18.551062612911124</v>
      </c>
      <c r="H348" s="366"/>
    </row>
    <row r="349" spans="1:8" x14ac:dyDescent="0.25">
      <c r="A349" s="282" t="s">
        <v>590</v>
      </c>
      <c r="B349" s="306" t="s">
        <v>588</v>
      </c>
      <c r="C349" s="285" t="s">
        <v>289</v>
      </c>
      <c r="D349" s="445" t="s">
        <v>595</v>
      </c>
      <c r="E349" s="446" t="s">
        <v>595</v>
      </c>
      <c r="F349" s="366"/>
      <c r="G349" s="362"/>
      <c r="H349" s="366"/>
    </row>
    <row r="350" spans="1:8" x14ac:dyDescent="0.25">
      <c r="A350" s="282" t="s">
        <v>592</v>
      </c>
      <c r="B350" s="327" t="s">
        <v>632</v>
      </c>
      <c r="C350" s="285" t="s">
        <v>194</v>
      </c>
      <c r="D350" s="410" t="s">
        <v>446</v>
      </c>
      <c r="E350" s="411" t="s">
        <v>446</v>
      </c>
      <c r="F350" s="461" t="s">
        <v>446</v>
      </c>
      <c r="G350" s="416" t="s">
        <v>446</v>
      </c>
      <c r="H350" s="366"/>
    </row>
    <row r="351" spans="1:8" outlineLevel="1" x14ac:dyDescent="0.25">
      <c r="A351" s="282" t="s">
        <v>593</v>
      </c>
      <c r="B351" s="327" t="s">
        <v>633</v>
      </c>
      <c r="C351" s="285" t="s">
        <v>615</v>
      </c>
      <c r="D351" s="410" t="s">
        <v>446</v>
      </c>
      <c r="E351" s="411" t="s">
        <v>446</v>
      </c>
      <c r="F351" s="461" t="s">
        <v>446</v>
      </c>
      <c r="G351" s="416" t="s">
        <v>446</v>
      </c>
      <c r="H351" s="366"/>
    </row>
    <row r="352" spans="1:8" ht="47.25" x14ac:dyDescent="0.25">
      <c r="A352" s="282" t="s">
        <v>639</v>
      </c>
      <c r="B352" s="327" t="s">
        <v>970</v>
      </c>
      <c r="C352" s="285" t="s">
        <v>753</v>
      </c>
      <c r="D352" s="410" t="s">
        <v>446</v>
      </c>
      <c r="E352" s="411" t="s">
        <v>446</v>
      </c>
      <c r="F352" s="461" t="s">
        <v>446</v>
      </c>
      <c r="G352" s="416" t="s">
        <v>446</v>
      </c>
      <c r="H352" s="366"/>
    </row>
    <row r="353" spans="1:8" ht="31.5" outlineLevel="1" x14ac:dyDescent="0.25">
      <c r="A353" s="282" t="s">
        <v>723</v>
      </c>
      <c r="B353" s="327" t="s">
        <v>1015</v>
      </c>
      <c r="C353" s="285" t="s">
        <v>753</v>
      </c>
      <c r="D353" s="410" t="s">
        <v>446</v>
      </c>
      <c r="E353" s="411" t="s">
        <v>446</v>
      </c>
      <c r="F353" s="461" t="s">
        <v>446</v>
      </c>
      <c r="G353" s="416" t="s">
        <v>446</v>
      </c>
      <c r="H353" s="366"/>
    </row>
    <row r="354" spans="1:8" outlineLevel="1" x14ac:dyDescent="0.25">
      <c r="A354" s="282" t="s">
        <v>594</v>
      </c>
      <c r="B354" s="306" t="s">
        <v>591</v>
      </c>
      <c r="C354" s="307" t="s">
        <v>289</v>
      </c>
      <c r="D354" s="445" t="s">
        <v>595</v>
      </c>
      <c r="E354" s="446" t="s">
        <v>595</v>
      </c>
      <c r="F354" s="366"/>
      <c r="G354" s="362"/>
      <c r="H354" s="366"/>
    </row>
    <row r="355" spans="1:8" ht="31.5" outlineLevel="1" x14ac:dyDescent="0.25">
      <c r="A355" s="282" t="s">
        <v>724</v>
      </c>
      <c r="B355" s="327" t="s">
        <v>742</v>
      </c>
      <c r="C355" s="285" t="s">
        <v>36</v>
      </c>
      <c r="D355" s="410" t="s">
        <v>446</v>
      </c>
      <c r="E355" s="411" t="s">
        <v>446</v>
      </c>
      <c r="F355" s="461" t="s">
        <v>446</v>
      </c>
      <c r="G355" s="416" t="s">
        <v>446</v>
      </c>
      <c r="H355" s="366"/>
    </row>
    <row r="356" spans="1:8" ht="47.25" outlineLevel="1" x14ac:dyDescent="0.25">
      <c r="A356" s="282" t="s">
        <v>725</v>
      </c>
      <c r="B356" s="326" t="s">
        <v>884</v>
      </c>
      <c r="C356" s="285" t="s">
        <v>36</v>
      </c>
      <c r="D356" s="410" t="s">
        <v>446</v>
      </c>
      <c r="E356" s="411" t="s">
        <v>446</v>
      </c>
      <c r="F356" s="461" t="s">
        <v>446</v>
      </c>
      <c r="G356" s="416" t="s">
        <v>446</v>
      </c>
      <c r="H356" s="366"/>
    </row>
    <row r="357" spans="1:8" ht="47.25" outlineLevel="1" x14ac:dyDescent="0.25">
      <c r="A357" s="282" t="s">
        <v>726</v>
      </c>
      <c r="B357" s="326" t="s">
        <v>885</v>
      </c>
      <c r="C357" s="285" t="s">
        <v>36</v>
      </c>
      <c r="D357" s="410" t="s">
        <v>446</v>
      </c>
      <c r="E357" s="411" t="s">
        <v>446</v>
      </c>
      <c r="F357" s="461" t="s">
        <v>446</v>
      </c>
      <c r="G357" s="416" t="s">
        <v>446</v>
      </c>
      <c r="H357" s="366"/>
    </row>
    <row r="358" spans="1:8" ht="31.5" outlineLevel="1" x14ac:dyDescent="0.25">
      <c r="A358" s="282" t="s">
        <v>727</v>
      </c>
      <c r="B358" s="326" t="s">
        <v>636</v>
      </c>
      <c r="C358" s="285" t="s">
        <v>36</v>
      </c>
      <c r="D358" s="410" t="s">
        <v>446</v>
      </c>
      <c r="E358" s="411" t="s">
        <v>446</v>
      </c>
      <c r="F358" s="461" t="s">
        <v>446</v>
      </c>
      <c r="G358" s="416" t="s">
        <v>446</v>
      </c>
      <c r="H358" s="366"/>
    </row>
    <row r="359" spans="1:8" outlineLevel="1" x14ac:dyDescent="0.25">
      <c r="A359" s="282" t="s">
        <v>728</v>
      </c>
      <c r="B359" s="327" t="s">
        <v>741</v>
      </c>
      <c r="C359" s="285" t="s">
        <v>194</v>
      </c>
      <c r="D359" s="410" t="s">
        <v>446</v>
      </c>
      <c r="E359" s="411" t="s">
        <v>446</v>
      </c>
      <c r="F359" s="461" t="s">
        <v>446</v>
      </c>
      <c r="G359" s="416" t="s">
        <v>446</v>
      </c>
      <c r="H359" s="366"/>
    </row>
    <row r="360" spans="1:8" ht="31.5" outlineLevel="1" x14ac:dyDescent="0.25">
      <c r="A360" s="282" t="s">
        <v>729</v>
      </c>
      <c r="B360" s="326" t="s">
        <v>637</v>
      </c>
      <c r="C360" s="285" t="s">
        <v>194</v>
      </c>
      <c r="D360" s="410" t="s">
        <v>446</v>
      </c>
      <c r="E360" s="411" t="s">
        <v>446</v>
      </c>
      <c r="F360" s="461" t="s">
        <v>446</v>
      </c>
      <c r="G360" s="416" t="s">
        <v>446</v>
      </c>
      <c r="H360" s="366"/>
    </row>
    <row r="361" spans="1:8" outlineLevel="1" x14ac:dyDescent="0.25">
      <c r="A361" s="282" t="s">
        <v>730</v>
      </c>
      <c r="B361" s="326" t="s">
        <v>638</v>
      </c>
      <c r="C361" s="285" t="s">
        <v>194</v>
      </c>
      <c r="D361" s="410" t="s">
        <v>446</v>
      </c>
      <c r="E361" s="411" t="s">
        <v>446</v>
      </c>
      <c r="F361" s="461" t="s">
        <v>446</v>
      </c>
      <c r="G361" s="416" t="s">
        <v>446</v>
      </c>
      <c r="H361" s="366"/>
    </row>
    <row r="362" spans="1:8" ht="31.5" outlineLevel="1" x14ac:dyDescent="0.25">
      <c r="A362" s="282" t="s">
        <v>731</v>
      </c>
      <c r="B362" s="327" t="s">
        <v>740</v>
      </c>
      <c r="C362" s="285" t="s">
        <v>753</v>
      </c>
      <c r="D362" s="410" t="s">
        <v>446</v>
      </c>
      <c r="E362" s="411" t="s">
        <v>446</v>
      </c>
      <c r="F362" s="461" t="s">
        <v>446</v>
      </c>
      <c r="G362" s="416" t="s">
        <v>446</v>
      </c>
      <c r="H362" s="366"/>
    </row>
    <row r="363" spans="1:8" outlineLevel="1" x14ac:dyDescent="0.25">
      <c r="A363" s="282" t="s">
        <v>732</v>
      </c>
      <c r="B363" s="326" t="s">
        <v>634</v>
      </c>
      <c r="C363" s="285" t="s">
        <v>753</v>
      </c>
      <c r="D363" s="410" t="s">
        <v>446</v>
      </c>
      <c r="E363" s="411" t="s">
        <v>446</v>
      </c>
      <c r="F363" s="461" t="s">
        <v>446</v>
      </c>
      <c r="G363" s="416" t="s">
        <v>446</v>
      </c>
      <c r="H363" s="366"/>
    </row>
    <row r="364" spans="1:8" outlineLevel="1" x14ac:dyDescent="0.25">
      <c r="A364" s="282" t="s">
        <v>733</v>
      </c>
      <c r="B364" s="326" t="s">
        <v>635</v>
      </c>
      <c r="C364" s="285" t="s">
        <v>753</v>
      </c>
      <c r="D364" s="410" t="s">
        <v>446</v>
      </c>
      <c r="E364" s="411" t="s">
        <v>446</v>
      </c>
      <c r="F364" s="461" t="s">
        <v>446</v>
      </c>
      <c r="G364" s="416" t="s">
        <v>446</v>
      </c>
      <c r="H364" s="366"/>
    </row>
    <row r="365" spans="1:8" ht="16.5" thickBot="1" x14ac:dyDescent="0.3">
      <c r="A365" s="283" t="s">
        <v>734</v>
      </c>
      <c r="B365" s="309" t="s">
        <v>886</v>
      </c>
      <c r="C365" s="286" t="s">
        <v>38</v>
      </c>
      <c r="D365" s="449">
        <v>1620</v>
      </c>
      <c r="E365" s="450">
        <v>1589</v>
      </c>
      <c r="F365" s="462">
        <f>E365-D365</f>
        <v>-31</v>
      </c>
      <c r="G365" s="462">
        <f>E365/D365%-100</f>
        <v>-1.9135802469135825</v>
      </c>
      <c r="H365" s="366"/>
    </row>
    <row r="366" spans="1:8" ht="20.25" x14ac:dyDescent="0.25">
      <c r="A366" s="491" t="s">
        <v>1108</v>
      </c>
      <c r="B366" s="492"/>
      <c r="C366" s="492"/>
      <c r="D366" s="492"/>
      <c r="E366" s="492"/>
      <c r="F366" s="366"/>
      <c r="G366" s="362"/>
      <c r="H366" s="366"/>
    </row>
    <row r="367" spans="1:8" ht="21" thickBot="1" x14ac:dyDescent="0.3">
      <c r="A367" s="324"/>
      <c r="B367" s="325"/>
      <c r="C367" s="325"/>
      <c r="D367" s="325"/>
      <c r="E367" s="325"/>
      <c r="F367" s="366"/>
      <c r="G367" s="362"/>
      <c r="H367" s="366"/>
    </row>
    <row r="368" spans="1:8" ht="28.5" customHeight="1" x14ac:dyDescent="0.25">
      <c r="A368" s="316" t="s">
        <v>0</v>
      </c>
      <c r="B368" s="318" t="s">
        <v>1</v>
      </c>
      <c r="C368" s="310" t="s">
        <v>608</v>
      </c>
      <c r="D368" s="475" t="s">
        <v>1143</v>
      </c>
      <c r="E368" s="476"/>
      <c r="F368" s="366"/>
      <c r="G368" s="362"/>
      <c r="H368" s="366"/>
    </row>
    <row r="369" spans="1:8" ht="33.75" customHeight="1" x14ac:dyDescent="0.25">
      <c r="A369" s="317"/>
      <c r="B369" s="319"/>
      <c r="C369" s="311"/>
      <c r="D369" s="293" t="s">
        <v>1144</v>
      </c>
      <c r="E369" s="344" t="s">
        <v>1145</v>
      </c>
      <c r="F369" s="366"/>
      <c r="G369" s="362"/>
      <c r="H369" s="366"/>
    </row>
    <row r="370" spans="1:8" ht="16.5" thickBot="1" x14ac:dyDescent="0.3">
      <c r="A370" s="294">
        <v>1</v>
      </c>
      <c r="B370" s="295">
        <v>2</v>
      </c>
      <c r="C370" s="296">
        <v>3</v>
      </c>
      <c r="D370" s="295">
        <v>4</v>
      </c>
      <c r="E370" s="345" t="s">
        <v>1139</v>
      </c>
      <c r="F370" s="366"/>
      <c r="G370" s="362"/>
      <c r="H370" s="366"/>
    </row>
    <row r="371" spans="1:8" ht="36" customHeight="1" x14ac:dyDescent="0.25">
      <c r="A371" s="489" t="s">
        <v>1088</v>
      </c>
      <c r="B371" s="490"/>
      <c r="C371" s="305" t="s">
        <v>753</v>
      </c>
      <c r="D371" s="408">
        <v>129.096</v>
      </c>
      <c r="E371" s="409">
        <v>133.09199999999998</v>
      </c>
      <c r="F371" s="463">
        <f>E371-D371</f>
        <v>3.9959999999999809</v>
      </c>
      <c r="G371" s="463">
        <f>E371/D371%-100</f>
        <v>3.0953708867819074</v>
      </c>
      <c r="H371" s="366"/>
    </row>
    <row r="372" spans="1:8" x14ac:dyDescent="0.25">
      <c r="A372" s="282" t="s">
        <v>16</v>
      </c>
      <c r="B372" s="306" t="s">
        <v>1062</v>
      </c>
      <c r="C372" s="285" t="s">
        <v>753</v>
      </c>
      <c r="D372" s="410">
        <v>129.1</v>
      </c>
      <c r="E372" s="412">
        <v>133.09199999999998</v>
      </c>
      <c r="F372" s="462">
        <f>E372-D372</f>
        <v>3.9919999999999902</v>
      </c>
      <c r="G372" s="462">
        <f>E372/D372%-100</f>
        <v>3.0921766072811749</v>
      </c>
      <c r="H372" s="366"/>
    </row>
    <row r="373" spans="1:8" x14ac:dyDescent="0.25">
      <c r="A373" s="282" t="s">
        <v>17</v>
      </c>
      <c r="B373" s="327" t="s">
        <v>201</v>
      </c>
      <c r="C373" s="285" t="s">
        <v>753</v>
      </c>
      <c r="D373" s="410">
        <v>39.94</v>
      </c>
      <c r="E373" s="412">
        <v>41.23</v>
      </c>
      <c r="F373" s="462">
        <f>E373-D373</f>
        <v>1.2899999999999991</v>
      </c>
      <c r="G373" s="462">
        <f>E373/D373%-100</f>
        <v>3.2298447671507233</v>
      </c>
      <c r="H373" s="366"/>
    </row>
    <row r="374" spans="1:8" ht="31.5" x14ac:dyDescent="0.25">
      <c r="A374" s="282" t="s">
        <v>202</v>
      </c>
      <c r="B374" s="326" t="s">
        <v>972</v>
      </c>
      <c r="C374" s="285" t="s">
        <v>753</v>
      </c>
      <c r="D374" s="410" t="s">
        <v>446</v>
      </c>
      <c r="E374" s="411" t="s">
        <v>446</v>
      </c>
      <c r="F374" s="461" t="s">
        <v>446</v>
      </c>
      <c r="G374" s="416" t="s">
        <v>446</v>
      </c>
      <c r="H374" s="366"/>
    </row>
    <row r="375" spans="1:8" x14ac:dyDescent="0.25">
      <c r="A375" s="282" t="s">
        <v>596</v>
      </c>
      <c r="B375" s="326" t="s">
        <v>888</v>
      </c>
      <c r="C375" s="285" t="s">
        <v>753</v>
      </c>
      <c r="D375" s="410" t="s">
        <v>446</v>
      </c>
      <c r="E375" s="411" t="s">
        <v>446</v>
      </c>
      <c r="F375" s="461" t="s">
        <v>446</v>
      </c>
      <c r="G375" s="416" t="s">
        <v>446</v>
      </c>
      <c r="H375" s="366"/>
    </row>
    <row r="376" spans="1:8" ht="31.5" outlineLevel="1" x14ac:dyDescent="0.25">
      <c r="A376" s="282" t="s">
        <v>928</v>
      </c>
      <c r="B376" s="327" t="s">
        <v>905</v>
      </c>
      <c r="C376" s="285" t="s">
        <v>753</v>
      </c>
      <c r="D376" s="410" t="s">
        <v>446</v>
      </c>
      <c r="E376" s="411" t="s">
        <v>446</v>
      </c>
      <c r="F376" s="461" t="s">
        <v>446</v>
      </c>
      <c r="G376" s="416" t="s">
        <v>446</v>
      </c>
      <c r="H376" s="366"/>
    </row>
    <row r="377" spans="1:8" ht="31.5" outlineLevel="1" x14ac:dyDescent="0.25">
      <c r="A377" s="282" t="s">
        <v>929</v>
      </c>
      <c r="B377" s="327" t="s">
        <v>906</v>
      </c>
      <c r="C377" s="285" t="s">
        <v>753</v>
      </c>
      <c r="D377" s="410" t="s">
        <v>446</v>
      </c>
      <c r="E377" s="411" t="s">
        <v>446</v>
      </c>
      <c r="F377" s="461" t="s">
        <v>446</v>
      </c>
      <c r="G377" s="416" t="s">
        <v>446</v>
      </c>
      <c r="H377" s="366"/>
    </row>
    <row r="378" spans="1:8" ht="31.5" outlineLevel="1" x14ac:dyDescent="0.25">
      <c r="A378" s="282" t="s">
        <v>973</v>
      </c>
      <c r="B378" s="327" t="s">
        <v>891</v>
      </c>
      <c r="C378" s="285" t="s">
        <v>753</v>
      </c>
      <c r="D378" s="410" t="s">
        <v>446</v>
      </c>
      <c r="E378" s="411" t="s">
        <v>446</v>
      </c>
      <c r="F378" s="461" t="s">
        <v>446</v>
      </c>
      <c r="G378" s="416" t="s">
        <v>446</v>
      </c>
      <c r="H378" s="366"/>
    </row>
    <row r="379" spans="1:8" outlineLevel="1" x14ac:dyDescent="0.25">
      <c r="A379" s="282" t="s">
        <v>597</v>
      </c>
      <c r="B379" s="326" t="s">
        <v>1081</v>
      </c>
      <c r="C379" s="285" t="s">
        <v>753</v>
      </c>
      <c r="D379" s="410" t="s">
        <v>446</v>
      </c>
      <c r="E379" s="411" t="s">
        <v>446</v>
      </c>
      <c r="F379" s="461" t="s">
        <v>446</v>
      </c>
      <c r="G379" s="416" t="s">
        <v>446</v>
      </c>
      <c r="H379" s="366"/>
    </row>
    <row r="380" spans="1:8" x14ac:dyDescent="0.25">
      <c r="A380" s="282" t="s">
        <v>598</v>
      </c>
      <c r="B380" s="326" t="s">
        <v>889</v>
      </c>
      <c r="C380" s="285" t="s">
        <v>753</v>
      </c>
      <c r="D380" s="410">
        <v>39.94</v>
      </c>
      <c r="E380" s="412">
        <v>41.23</v>
      </c>
      <c r="F380" s="462">
        <f>E380-D380</f>
        <v>1.2899999999999991</v>
      </c>
      <c r="G380" s="462">
        <f>E380/D380%-100</f>
        <v>3.2298447671507233</v>
      </c>
      <c r="H380" s="366"/>
    </row>
    <row r="381" spans="1:8" outlineLevel="1" x14ac:dyDescent="0.25">
      <c r="A381" s="282" t="s">
        <v>599</v>
      </c>
      <c r="B381" s="326" t="s">
        <v>1073</v>
      </c>
      <c r="C381" s="285" t="s">
        <v>753</v>
      </c>
      <c r="D381" s="410" t="s">
        <v>446</v>
      </c>
      <c r="E381" s="411" t="s">
        <v>446</v>
      </c>
      <c r="F381" s="461" t="s">
        <v>446</v>
      </c>
      <c r="G381" s="416" t="s">
        <v>446</v>
      </c>
      <c r="H381" s="366"/>
    </row>
    <row r="382" spans="1:8" x14ac:dyDescent="0.25">
      <c r="A382" s="282" t="s">
        <v>600</v>
      </c>
      <c r="B382" s="326" t="s">
        <v>207</v>
      </c>
      <c r="C382" s="285" t="s">
        <v>753</v>
      </c>
      <c r="D382" s="410" t="s">
        <v>446</v>
      </c>
      <c r="E382" s="411" t="s">
        <v>446</v>
      </c>
      <c r="F382" s="461" t="s">
        <v>446</v>
      </c>
      <c r="G382" s="416" t="s">
        <v>446</v>
      </c>
      <c r="H382" s="366"/>
    </row>
    <row r="383" spans="1:8" ht="31.5" outlineLevel="1" x14ac:dyDescent="0.25">
      <c r="A383" s="282" t="s">
        <v>974</v>
      </c>
      <c r="B383" s="327" t="s">
        <v>971</v>
      </c>
      <c r="C383" s="285" t="s">
        <v>753</v>
      </c>
      <c r="D383" s="410" t="s">
        <v>446</v>
      </c>
      <c r="E383" s="411" t="s">
        <v>446</v>
      </c>
      <c r="F383" s="461" t="s">
        <v>446</v>
      </c>
      <c r="G383" s="416" t="s">
        <v>446</v>
      </c>
      <c r="H383" s="366"/>
    </row>
    <row r="384" spans="1:8" outlineLevel="1" x14ac:dyDescent="0.25">
      <c r="A384" s="282" t="s">
        <v>975</v>
      </c>
      <c r="B384" s="327" t="s">
        <v>1022</v>
      </c>
      <c r="C384" s="285" t="s">
        <v>753</v>
      </c>
      <c r="D384" s="410" t="s">
        <v>446</v>
      </c>
      <c r="E384" s="411" t="s">
        <v>446</v>
      </c>
      <c r="F384" s="461" t="s">
        <v>446</v>
      </c>
      <c r="G384" s="416" t="s">
        <v>446</v>
      </c>
      <c r="H384" s="366"/>
    </row>
    <row r="385" spans="1:8" x14ac:dyDescent="0.25">
      <c r="A385" s="282" t="s">
        <v>976</v>
      </c>
      <c r="B385" s="327" t="s">
        <v>735</v>
      </c>
      <c r="C385" s="285" t="s">
        <v>753</v>
      </c>
      <c r="D385" s="410" t="s">
        <v>446</v>
      </c>
      <c r="E385" s="411" t="s">
        <v>446</v>
      </c>
      <c r="F385" s="461" t="s">
        <v>446</v>
      </c>
      <c r="G385" s="416" t="s">
        <v>446</v>
      </c>
      <c r="H385" s="366"/>
    </row>
    <row r="386" spans="1:8" x14ac:dyDescent="0.25">
      <c r="A386" s="282" t="s">
        <v>977</v>
      </c>
      <c r="B386" s="327" t="s">
        <v>1022</v>
      </c>
      <c r="C386" s="285" t="s">
        <v>753</v>
      </c>
      <c r="D386" s="410" t="s">
        <v>446</v>
      </c>
      <c r="E386" s="411" t="s">
        <v>446</v>
      </c>
      <c r="F386" s="461" t="s">
        <v>446</v>
      </c>
      <c r="G386" s="416" t="s">
        <v>446</v>
      </c>
      <c r="H386" s="366"/>
    </row>
    <row r="387" spans="1:8" outlineLevel="1" x14ac:dyDescent="0.25">
      <c r="A387" s="282" t="s">
        <v>601</v>
      </c>
      <c r="B387" s="326" t="s">
        <v>890</v>
      </c>
      <c r="C387" s="285" t="s">
        <v>753</v>
      </c>
      <c r="D387" s="410" t="s">
        <v>446</v>
      </c>
      <c r="E387" s="411" t="s">
        <v>446</v>
      </c>
      <c r="F387" s="461" t="s">
        <v>446</v>
      </c>
      <c r="G387" s="416" t="s">
        <v>446</v>
      </c>
      <c r="H387" s="366"/>
    </row>
    <row r="388" spans="1:8" outlineLevel="1" x14ac:dyDescent="0.25">
      <c r="A388" s="282" t="s">
        <v>620</v>
      </c>
      <c r="B388" s="326" t="s">
        <v>1078</v>
      </c>
      <c r="C388" s="285" t="s">
        <v>753</v>
      </c>
      <c r="D388" s="410" t="s">
        <v>446</v>
      </c>
      <c r="E388" s="411" t="s">
        <v>446</v>
      </c>
      <c r="F388" s="461" t="s">
        <v>446</v>
      </c>
      <c r="G388" s="416" t="s">
        <v>446</v>
      </c>
      <c r="H388" s="366"/>
    </row>
    <row r="389" spans="1:8" ht="31.5" outlineLevel="1" x14ac:dyDescent="0.25">
      <c r="A389" s="282" t="s">
        <v>917</v>
      </c>
      <c r="B389" s="326" t="s">
        <v>1063</v>
      </c>
      <c r="C389" s="285" t="s">
        <v>753</v>
      </c>
      <c r="D389" s="410" t="s">
        <v>446</v>
      </c>
      <c r="E389" s="411" t="s">
        <v>446</v>
      </c>
      <c r="F389" s="461" t="s">
        <v>446</v>
      </c>
      <c r="G389" s="416" t="s">
        <v>446</v>
      </c>
      <c r="H389" s="366"/>
    </row>
    <row r="390" spans="1:8" outlineLevel="1" x14ac:dyDescent="0.25">
      <c r="A390" s="282" t="s">
        <v>978</v>
      </c>
      <c r="B390" s="327" t="s">
        <v>647</v>
      </c>
      <c r="C390" s="285" t="s">
        <v>753</v>
      </c>
      <c r="D390" s="410" t="s">
        <v>446</v>
      </c>
      <c r="E390" s="411" t="s">
        <v>446</v>
      </c>
      <c r="F390" s="461" t="s">
        <v>446</v>
      </c>
      <c r="G390" s="416" t="s">
        <v>446</v>
      </c>
      <c r="H390" s="366"/>
    </row>
    <row r="391" spans="1:8" outlineLevel="1" x14ac:dyDescent="0.25">
      <c r="A391" s="282" t="s">
        <v>979</v>
      </c>
      <c r="B391" s="326" t="s">
        <v>635</v>
      </c>
      <c r="C391" s="285" t="s">
        <v>753</v>
      </c>
      <c r="D391" s="410" t="s">
        <v>446</v>
      </c>
      <c r="E391" s="411" t="s">
        <v>446</v>
      </c>
      <c r="F391" s="461" t="s">
        <v>446</v>
      </c>
      <c r="G391" s="416" t="s">
        <v>446</v>
      </c>
      <c r="H391" s="366"/>
    </row>
    <row r="392" spans="1:8" ht="31.5" outlineLevel="1" x14ac:dyDescent="0.25">
      <c r="A392" s="282" t="s">
        <v>204</v>
      </c>
      <c r="B392" s="326" t="s">
        <v>1018</v>
      </c>
      <c r="C392" s="285" t="s">
        <v>753</v>
      </c>
      <c r="D392" s="410" t="s">
        <v>446</v>
      </c>
      <c r="E392" s="411" t="s">
        <v>446</v>
      </c>
      <c r="F392" s="461" t="s">
        <v>446</v>
      </c>
      <c r="G392" s="416" t="s">
        <v>446</v>
      </c>
      <c r="H392" s="366"/>
    </row>
    <row r="393" spans="1:8" ht="31.5" outlineLevel="1" x14ac:dyDescent="0.25">
      <c r="A393" s="282" t="s">
        <v>980</v>
      </c>
      <c r="B393" s="326" t="s">
        <v>905</v>
      </c>
      <c r="C393" s="285" t="s">
        <v>753</v>
      </c>
      <c r="D393" s="410" t="s">
        <v>446</v>
      </c>
      <c r="E393" s="411" t="s">
        <v>446</v>
      </c>
      <c r="F393" s="461" t="s">
        <v>446</v>
      </c>
      <c r="G393" s="416" t="s">
        <v>446</v>
      </c>
      <c r="H393" s="366"/>
    </row>
    <row r="394" spans="1:8" ht="31.5" outlineLevel="1" x14ac:dyDescent="0.25">
      <c r="A394" s="282" t="s">
        <v>981</v>
      </c>
      <c r="B394" s="326" t="s">
        <v>906</v>
      </c>
      <c r="C394" s="285" t="s">
        <v>753</v>
      </c>
      <c r="D394" s="410" t="s">
        <v>446</v>
      </c>
      <c r="E394" s="411" t="s">
        <v>446</v>
      </c>
      <c r="F394" s="461" t="s">
        <v>446</v>
      </c>
      <c r="G394" s="416" t="s">
        <v>446</v>
      </c>
      <c r="H394" s="366"/>
    </row>
    <row r="395" spans="1:8" ht="31.5" outlineLevel="1" x14ac:dyDescent="0.25">
      <c r="A395" s="282" t="s">
        <v>982</v>
      </c>
      <c r="B395" s="326" t="s">
        <v>891</v>
      </c>
      <c r="C395" s="285" t="s">
        <v>753</v>
      </c>
      <c r="D395" s="410" t="s">
        <v>446</v>
      </c>
      <c r="E395" s="411" t="s">
        <v>446</v>
      </c>
      <c r="F395" s="461" t="s">
        <v>446</v>
      </c>
      <c r="G395" s="416" t="s">
        <v>446</v>
      </c>
      <c r="H395" s="366"/>
    </row>
    <row r="396" spans="1:8" x14ac:dyDescent="0.25">
      <c r="A396" s="282" t="s">
        <v>206</v>
      </c>
      <c r="B396" s="326" t="s">
        <v>501</v>
      </c>
      <c r="C396" s="285" t="s">
        <v>753</v>
      </c>
      <c r="D396" s="410" t="s">
        <v>446</v>
      </c>
      <c r="E396" s="411" t="s">
        <v>446</v>
      </c>
      <c r="F396" s="461" t="s">
        <v>446</v>
      </c>
      <c r="G396" s="416" t="s">
        <v>446</v>
      </c>
      <c r="H396" s="366"/>
    </row>
    <row r="397" spans="1:8" x14ac:dyDescent="0.25">
      <c r="A397" s="282" t="s">
        <v>18</v>
      </c>
      <c r="B397" s="327" t="s">
        <v>1064</v>
      </c>
      <c r="C397" s="285" t="s">
        <v>753</v>
      </c>
      <c r="D397" s="410">
        <v>67.64</v>
      </c>
      <c r="E397" s="412">
        <v>69.680000000000007</v>
      </c>
      <c r="F397" s="462">
        <f>E397-D397</f>
        <v>2.0400000000000063</v>
      </c>
      <c r="G397" s="462">
        <f>E397/D397%-100</f>
        <v>3.0159668835008944</v>
      </c>
      <c r="H397" s="366"/>
    </row>
    <row r="398" spans="1:8" x14ac:dyDescent="0.25">
      <c r="A398" s="282" t="s">
        <v>216</v>
      </c>
      <c r="B398" s="326" t="s">
        <v>1065</v>
      </c>
      <c r="C398" s="285" t="s">
        <v>753</v>
      </c>
      <c r="D398" s="410" t="s">
        <v>446</v>
      </c>
      <c r="E398" s="411" t="s">
        <v>446</v>
      </c>
      <c r="F398" s="461" t="s">
        <v>446</v>
      </c>
      <c r="G398" s="416" t="s">
        <v>446</v>
      </c>
      <c r="H398" s="366"/>
    </row>
    <row r="399" spans="1:8" outlineLevel="1" x14ac:dyDescent="0.25">
      <c r="A399" s="282" t="s">
        <v>602</v>
      </c>
      <c r="B399" s="326" t="s">
        <v>749</v>
      </c>
      <c r="C399" s="285" t="s">
        <v>753</v>
      </c>
      <c r="D399" s="410" t="s">
        <v>446</v>
      </c>
      <c r="E399" s="411" t="s">
        <v>446</v>
      </c>
      <c r="F399" s="461" t="s">
        <v>446</v>
      </c>
      <c r="G399" s="416" t="s">
        <v>446</v>
      </c>
      <c r="H399" s="366"/>
    </row>
    <row r="400" spans="1:8" ht="31.5" outlineLevel="1" x14ac:dyDescent="0.25">
      <c r="A400" s="282" t="s">
        <v>930</v>
      </c>
      <c r="B400" s="326" t="s">
        <v>905</v>
      </c>
      <c r="C400" s="285" t="s">
        <v>753</v>
      </c>
      <c r="D400" s="410" t="s">
        <v>446</v>
      </c>
      <c r="E400" s="411" t="s">
        <v>446</v>
      </c>
      <c r="F400" s="461" t="s">
        <v>446</v>
      </c>
      <c r="G400" s="416" t="s">
        <v>446</v>
      </c>
      <c r="H400" s="366"/>
    </row>
    <row r="401" spans="1:8" ht="31.5" outlineLevel="1" x14ac:dyDescent="0.25">
      <c r="A401" s="282" t="s">
        <v>931</v>
      </c>
      <c r="B401" s="326" t="s">
        <v>906</v>
      </c>
      <c r="C401" s="285" t="s">
        <v>753</v>
      </c>
      <c r="D401" s="410" t="s">
        <v>446</v>
      </c>
      <c r="E401" s="411" t="s">
        <v>446</v>
      </c>
      <c r="F401" s="461" t="s">
        <v>446</v>
      </c>
      <c r="G401" s="416" t="s">
        <v>446</v>
      </c>
      <c r="H401" s="366"/>
    </row>
    <row r="402" spans="1:8" ht="31.5" outlineLevel="1" x14ac:dyDescent="0.25">
      <c r="A402" s="282" t="s">
        <v>983</v>
      </c>
      <c r="B402" s="326" t="s">
        <v>891</v>
      </c>
      <c r="C402" s="285" t="s">
        <v>753</v>
      </c>
      <c r="D402" s="410" t="s">
        <v>446</v>
      </c>
      <c r="E402" s="411" t="s">
        <v>446</v>
      </c>
      <c r="F402" s="461" t="s">
        <v>446</v>
      </c>
      <c r="G402" s="416" t="s">
        <v>446</v>
      </c>
      <c r="H402" s="366"/>
    </row>
    <row r="403" spans="1:8" outlineLevel="1" x14ac:dyDescent="0.25">
      <c r="A403" s="282" t="s">
        <v>603</v>
      </c>
      <c r="B403" s="326" t="s">
        <v>1077</v>
      </c>
      <c r="C403" s="285" t="s">
        <v>753</v>
      </c>
      <c r="D403" s="410" t="s">
        <v>446</v>
      </c>
      <c r="E403" s="411" t="s">
        <v>446</v>
      </c>
      <c r="F403" s="461" t="s">
        <v>446</v>
      </c>
      <c r="G403" s="416" t="s">
        <v>446</v>
      </c>
      <c r="H403" s="366"/>
    </row>
    <row r="404" spans="1:8" x14ac:dyDescent="0.25">
      <c r="A404" s="282" t="s">
        <v>604</v>
      </c>
      <c r="B404" s="326" t="s">
        <v>750</v>
      </c>
      <c r="C404" s="285" t="s">
        <v>753</v>
      </c>
      <c r="D404" s="410">
        <v>67.64</v>
      </c>
      <c r="E404" s="412">
        <v>69.680000000000007</v>
      </c>
      <c r="F404" s="462">
        <f>E404-D404</f>
        <v>2.0400000000000063</v>
      </c>
      <c r="G404" s="462">
        <f>E404/D404%-100</f>
        <v>3.0159668835008944</v>
      </c>
      <c r="H404" s="366"/>
    </row>
    <row r="405" spans="1:8" outlineLevel="1" x14ac:dyDescent="0.25">
      <c r="A405" s="282" t="s">
        <v>605</v>
      </c>
      <c r="B405" s="326" t="s">
        <v>1071</v>
      </c>
      <c r="C405" s="285" t="s">
        <v>753</v>
      </c>
      <c r="D405" s="410" t="s">
        <v>446</v>
      </c>
      <c r="E405" s="411" t="s">
        <v>446</v>
      </c>
      <c r="F405" s="461" t="s">
        <v>446</v>
      </c>
      <c r="G405" s="416" t="s">
        <v>446</v>
      </c>
      <c r="H405" s="366"/>
    </row>
    <row r="406" spans="1:8" outlineLevel="1" x14ac:dyDescent="0.25">
      <c r="A406" s="282" t="s">
        <v>606</v>
      </c>
      <c r="B406" s="326" t="s">
        <v>752</v>
      </c>
      <c r="C406" s="285" t="s">
        <v>753</v>
      </c>
      <c r="D406" s="410" t="s">
        <v>446</v>
      </c>
      <c r="E406" s="411" t="s">
        <v>446</v>
      </c>
      <c r="F406" s="461" t="s">
        <v>446</v>
      </c>
      <c r="G406" s="416" t="s">
        <v>446</v>
      </c>
      <c r="H406" s="366"/>
    </row>
    <row r="407" spans="1:8" outlineLevel="1" x14ac:dyDescent="0.25">
      <c r="A407" s="282" t="s">
        <v>607</v>
      </c>
      <c r="B407" s="326" t="s">
        <v>1078</v>
      </c>
      <c r="C407" s="285" t="s">
        <v>753</v>
      </c>
      <c r="D407" s="410" t="s">
        <v>446</v>
      </c>
      <c r="E407" s="411" t="s">
        <v>446</v>
      </c>
      <c r="F407" s="461" t="s">
        <v>446</v>
      </c>
      <c r="G407" s="416" t="s">
        <v>446</v>
      </c>
      <c r="H407" s="366"/>
    </row>
    <row r="408" spans="1:8" ht="31.5" outlineLevel="1" x14ac:dyDescent="0.25">
      <c r="A408" s="282" t="s">
        <v>621</v>
      </c>
      <c r="B408" s="326" t="s">
        <v>1053</v>
      </c>
      <c r="C408" s="285" t="s">
        <v>753</v>
      </c>
      <c r="D408" s="410" t="s">
        <v>446</v>
      </c>
      <c r="E408" s="411" t="s">
        <v>446</v>
      </c>
      <c r="F408" s="461" t="s">
        <v>446</v>
      </c>
      <c r="G408" s="416" t="s">
        <v>446</v>
      </c>
      <c r="H408" s="366"/>
    </row>
    <row r="409" spans="1:8" outlineLevel="1" x14ac:dyDescent="0.25">
      <c r="A409" s="282" t="s">
        <v>984</v>
      </c>
      <c r="B409" s="327" t="s">
        <v>647</v>
      </c>
      <c r="C409" s="285" t="s">
        <v>753</v>
      </c>
      <c r="D409" s="410" t="s">
        <v>446</v>
      </c>
      <c r="E409" s="411" t="s">
        <v>446</v>
      </c>
      <c r="F409" s="461" t="s">
        <v>446</v>
      </c>
      <c r="G409" s="416" t="s">
        <v>446</v>
      </c>
      <c r="H409" s="366"/>
    </row>
    <row r="410" spans="1:8" outlineLevel="1" x14ac:dyDescent="0.25">
      <c r="A410" s="282" t="s">
        <v>985</v>
      </c>
      <c r="B410" s="326" t="s">
        <v>635</v>
      </c>
      <c r="C410" s="285" t="s">
        <v>753</v>
      </c>
      <c r="D410" s="410" t="s">
        <v>446</v>
      </c>
      <c r="E410" s="411" t="s">
        <v>446</v>
      </c>
      <c r="F410" s="461" t="s">
        <v>446</v>
      </c>
      <c r="G410" s="416" t="s">
        <v>446</v>
      </c>
      <c r="H410" s="366"/>
    </row>
    <row r="411" spans="1:8" x14ac:dyDescent="0.25">
      <c r="A411" s="282" t="s">
        <v>217</v>
      </c>
      <c r="B411" s="326" t="s">
        <v>1019</v>
      </c>
      <c r="C411" s="285" t="s">
        <v>753</v>
      </c>
      <c r="D411" s="410" t="s">
        <v>446</v>
      </c>
      <c r="E411" s="411" t="s">
        <v>446</v>
      </c>
      <c r="F411" s="461" t="s">
        <v>446</v>
      </c>
      <c r="G411" s="416" t="s">
        <v>446</v>
      </c>
      <c r="H411" s="366"/>
    </row>
    <row r="412" spans="1:8" x14ac:dyDescent="0.25">
      <c r="A412" s="282" t="s">
        <v>219</v>
      </c>
      <c r="B412" s="326" t="s">
        <v>794</v>
      </c>
      <c r="C412" s="285" t="s">
        <v>753</v>
      </c>
      <c r="D412" s="410" t="s">
        <v>446</v>
      </c>
      <c r="E412" s="411" t="s">
        <v>446</v>
      </c>
      <c r="F412" s="461" t="s">
        <v>446</v>
      </c>
      <c r="G412" s="416" t="s">
        <v>446</v>
      </c>
      <c r="H412" s="366"/>
    </row>
    <row r="413" spans="1:8" outlineLevel="1" x14ac:dyDescent="0.25">
      <c r="A413" s="282" t="s">
        <v>625</v>
      </c>
      <c r="B413" s="326" t="s">
        <v>749</v>
      </c>
      <c r="C413" s="285" t="s">
        <v>753</v>
      </c>
      <c r="D413" s="410" t="s">
        <v>446</v>
      </c>
      <c r="E413" s="411" t="s">
        <v>446</v>
      </c>
      <c r="F413" s="461" t="s">
        <v>446</v>
      </c>
      <c r="G413" s="416" t="s">
        <v>446</v>
      </c>
      <c r="H413" s="366"/>
    </row>
    <row r="414" spans="1:8" ht="31.5" outlineLevel="1" x14ac:dyDescent="0.25">
      <c r="A414" s="282" t="s">
        <v>932</v>
      </c>
      <c r="B414" s="326" t="s">
        <v>905</v>
      </c>
      <c r="C414" s="285" t="s">
        <v>753</v>
      </c>
      <c r="D414" s="410" t="s">
        <v>446</v>
      </c>
      <c r="E414" s="411" t="s">
        <v>446</v>
      </c>
      <c r="F414" s="461" t="s">
        <v>446</v>
      </c>
      <c r="G414" s="416" t="s">
        <v>446</v>
      </c>
      <c r="H414" s="366"/>
    </row>
    <row r="415" spans="1:8" ht="31.5" outlineLevel="1" x14ac:dyDescent="0.25">
      <c r="A415" s="282" t="s">
        <v>933</v>
      </c>
      <c r="B415" s="326" t="s">
        <v>906</v>
      </c>
      <c r="C415" s="285" t="s">
        <v>753</v>
      </c>
      <c r="D415" s="410" t="s">
        <v>446</v>
      </c>
      <c r="E415" s="411" t="s">
        <v>446</v>
      </c>
      <c r="F415" s="461" t="s">
        <v>446</v>
      </c>
      <c r="G415" s="416" t="s">
        <v>446</v>
      </c>
      <c r="H415" s="366"/>
    </row>
    <row r="416" spans="1:8" ht="31.5" outlineLevel="1" x14ac:dyDescent="0.25">
      <c r="A416" s="282" t="s">
        <v>986</v>
      </c>
      <c r="B416" s="326" t="s">
        <v>891</v>
      </c>
      <c r="C416" s="285" t="s">
        <v>753</v>
      </c>
      <c r="D416" s="410" t="s">
        <v>446</v>
      </c>
      <c r="E416" s="411" t="s">
        <v>446</v>
      </c>
      <c r="F416" s="461" t="s">
        <v>446</v>
      </c>
      <c r="G416" s="416" t="s">
        <v>446</v>
      </c>
      <c r="H416" s="366"/>
    </row>
    <row r="417" spans="1:8" outlineLevel="1" x14ac:dyDescent="0.25">
      <c r="A417" s="282" t="s">
        <v>626</v>
      </c>
      <c r="B417" s="326" t="s">
        <v>1077</v>
      </c>
      <c r="C417" s="285" t="s">
        <v>753</v>
      </c>
      <c r="D417" s="410" t="s">
        <v>446</v>
      </c>
      <c r="E417" s="411" t="s">
        <v>446</v>
      </c>
      <c r="F417" s="461" t="s">
        <v>446</v>
      </c>
      <c r="G417" s="416" t="s">
        <v>446</v>
      </c>
      <c r="H417" s="366"/>
    </row>
    <row r="418" spans="1:8" x14ac:dyDescent="0.25">
      <c r="A418" s="282" t="s">
        <v>627</v>
      </c>
      <c r="B418" s="326" t="s">
        <v>750</v>
      </c>
      <c r="C418" s="285" t="s">
        <v>753</v>
      </c>
      <c r="D418" s="410" t="s">
        <v>446</v>
      </c>
      <c r="E418" s="411" t="s">
        <v>446</v>
      </c>
      <c r="F418" s="461" t="s">
        <v>446</v>
      </c>
      <c r="G418" s="416" t="s">
        <v>446</v>
      </c>
      <c r="H418" s="366"/>
    </row>
    <row r="419" spans="1:8" outlineLevel="1" x14ac:dyDescent="0.25">
      <c r="A419" s="282" t="s">
        <v>628</v>
      </c>
      <c r="B419" s="326" t="s">
        <v>1071</v>
      </c>
      <c r="C419" s="285" t="s">
        <v>753</v>
      </c>
      <c r="D419" s="410" t="s">
        <v>446</v>
      </c>
      <c r="E419" s="411" t="s">
        <v>446</v>
      </c>
      <c r="F419" s="461" t="s">
        <v>446</v>
      </c>
      <c r="G419" s="416" t="s">
        <v>446</v>
      </c>
      <c r="H419" s="366"/>
    </row>
    <row r="420" spans="1:8" outlineLevel="1" x14ac:dyDescent="0.25">
      <c r="A420" s="282" t="s">
        <v>629</v>
      </c>
      <c r="B420" s="326" t="s">
        <v>752</v>
      </c>
      <c r="C420" s="285" t="s">
        <v>753</v>
      </c>
      <c r="D420" s="410" t="s">
        <v>446</v>
      </c>
      <c r="E420" s="411" t="s">
        <v>446</v>
      </c>
      <c r="F420" s="461" t="s">
        <v>446</v>
      </c>
      <c r="G420" s="416" t="s">
        <v>446</v>
      </c>
      <c r="H420" s="366"/>
    </row>
    <row r="421" spans="1:8" outlineLevel="1" x14ac:dyDescent="0.25">
      <c r="A421" s="282" t="s">
        <v>630</v>
      </c>
      <c r="B421" s="326" t="s">
        <v>1078</v>
      </c>
      <c r="C421" s="285" t="s">
        <v>753</v>
      </c>
      <c r="D421" s="410" t="s">
        <v>446</v>
      </c>
      <c r="E421" s="411" t="s">
        <v>446</v>
      </c>
      <c r="F421" s="461" t="s">
        <v>446</v>
      </c>
      <c r="G421" s="416" t="s">
        <v>446</v>
      </c>
      <c r="H421" s="366"/>
    </row>
    <row r="422" spans="1:8" ht="31.5" outlineLevel="1" x14ac:dyDescent="0.25">
      <c r="A422" s="282" t="s">
        <v>631</v>
      </c>
      <c r="B422" s="326" t="s">
        <v>1053</v>
      </c>
      <c r="C422" s="285" t="s">
        <v>753</v>
      </c>
      <c r="D422" s="410" t="s">
        <v>446</v>
      </c>
      <c r="E422" s="411" t="s">
        <v>446</v>
      </c>
      <c r="F422" s="461" t="s">
        <v>446</v>
      </c>
      <c r="G422" s="416" t="s">
        <v>446</v>
      </c>
      <c r="H422" s="366"/>
    </row>
    <row r="423" spans="1:8" outlineLevel="1" x14ac:dyDescent="0.25">
      <c r="A423" s="282" t="s">
        <v>987</v>
      </c>
      <c r="B423" s="326" t="s">
        <v>647</v>
      </c>
      <c r="C423" s="285" t="s">
        <v>753</v>
      </c>
      <c r="D423" s="410" t="s">
        <v>446</v>
      </c>
      <c r="E423" s="411" t="s">
        <v>446</v>
      </c>
      <c r="F423" s="461" t="s">
        <v>446</v>
      </c>
      <c r="G423" s="416" t="s">
        <v>446</v>
      </c>
      <c r="H423" s="366"/>
    </row>
    <row r="424" spans="1:8" outlineLevel="1" x14ac:dyDescent="0.25">
      <c r="A424" s="282" t="s">
        <v>988</v>
      </c>
      <c r="B424" s="326" t="s">
        <v>635</v>
      </c>
      <c r="C424" s="285" t="s">
        <v>753</v>
      </c>
      <c r="D424" s="410" t="s">
        <v>446</v>
      </c>
      <c r="E424" s="411" t="s">
        <v>446</v>
      </c>
      <c r="F424" s="461" t="s">
        <v>446</v>
      </c>
      <c r="G424" s="416" t="s">
        <v>446</v>
      </c>
      <c r="H424" s="366"/>
    </row>
    <row r="425" spans="1:8" x14ac:dyDescent="0.25">
      <c r="A425" s="282" t="s">
        <v>21</v>
      </c>
      <c r="B425" s="327" t="s">
        <v>989</v>
      </c>
      <c r="C425" s="285" t="s">
        <v>753</v>
      </c>
      <c r="D425" s="410">
        <v>21.516000000000002</v>
      </c>
      <c r="E425" s="412">
        <v>22.182000000000002</v>
      </c>
      <c r="F425" s="462">
        <f>E425-D425</f>
        <v>0.66600000000000037</v>
      </c>
      <c r="G425" s="462">
        <f>E425/D425%-100</f>
        <v>3.0953708867819358</v>
      </c>
      <c r="H425" s="366"/>
    </row>
    <row r="426" spans="1:8" x14ac:dyDescent="0.25">
      <c r="A426" s="282" t="s">
        <v>39</v>
      </c>
      <c r="B426" s="327" t="s">
        <v>328</v>
      </c>
      <c r="C426" s="285" t="s">
        <v>753</v>
      </c>
      <c r="D426" s="410" t="s">
        <v>446</v>
      </c>
      <c r="E426" s="411" t="s">
        <v>446</v>
      </c>
      <c r="F426" s="461" t="s">
        <v>446</v>
      </c>
      <c r="G426" s="416" t="s">
        <v>446</v>
      </c>
      <c r="H426" s="366"/>
    </row>
    <row r="427" spans="1:8" x14ac:dyDescent="0.25">
      <c r="A427" s="282" t="s">
        <v>74</v>
      </c>
      <c r="B427" s="326" t="s">
        <v>918</v>
      </c>
      <c r="C427" s="285" t="s">
        <v>753</v>
      </c>
      <c r="D427" s="410" t="s">
        <v>446</v>
      </c>
      <c r="E427" s="411" t="s">
        <v>446</v>
      </c>
      <c r="F427" s="461" t="s">
        <v>446</v>
      </c>
      <c r="G427" s="416" t="s">
        <v>446</v>
      </c>
      <c r="H427" s="366"/>
    </row>
    <row r="428" spans="1:8" x14ac:dyDescent="0.25">
      <c r="A428" s="282" t="s">
        <v>622</v>
      </c>
      <c r="B428" s="326" t="s">
        <v>623</v>
      </c>
      <c r="C428" s="285" t="s">
        <v>753</v>
      </c>
      <c r="D428" s="410" t="s">
        <v>446</v>
      </c>
      <c r="E428" s="411" t="s">
        <v>446</v>
      </c>
      <c r="F428" s="461" t="s">
        <v>446</v>
      </c>
      <c r="G428" s="416" t="s">
        <v>446</v>
      </c>
      <c r="H428" s="366"/>
    </row>
    <row r="429" spans="1:8" x14ac:dyDescent="0.25">
      <c r="A429" s="282" t="s">
        <v>19</v>
      </c>
      <c r="B429" s="306" t="s">
        <v>224</v>
      </c>
      <c r="C429" s="285" t="s">
        <v>753</v>
      </c>
      <c r="D429" s="410" t="s">
        <v>446</v>
      </c>
      <c r="E429" s="411" t="s">
        <v>446</v>
      </c>
      <c r="F429" s="461" t="s">
        <v>446</v>
      </c>
      <c r="G429" s="416" t="s">
        <v>446</v>
      </c>
      <c r="H429" s="366"/>
    </row>
    <row r="430" spans="1:8" x14ac:dyDescent="0.25">
      <c r="A430" s="282" t="s">
        <v>23</v>
      </c>
      <c r="B430" s="327" t="s">
        <v>225</v>
      </c>
      <c r="C430" s="285" t="s">
        <v>753</v>
      </c>
      <c r="D430" s="410" t="s">
        <v>446</v>
      </c>
      <c r="E430" s="411" t="s">
        <v>446</v>
      </c>
      <c r="F430" s="461" t="s">
        <v>446</v>
      </c>
      <c r="G430" s="416" t="s">
        <v>446</v>
      </c>
      <c r="H430" s="366"/>
    </row>
    <row r="431" spans="1:8" x14ac:dyDescent="0.25">
      <c r="A431" s="282" t="s">
        <v>24</v>
      </c>
      <c r="B431" s="327" t="s">
        <v>226</v>
      </c>
      <c r="C431" s="285" t="s">
        <v>753</v>
      </c>
      <c r="D431" s="410" t="s">
        <v>446</v>
      </c>
      <c r="E431" s="411" t="s">
        <v>446</v>
      </c>
      <c r="F431" s="461" t="s">
        <v>446</v>
      </c>
      <c r="G431" s="416" t="s">
        <v>446</v>
      </c>
      <c r="H431" s="366"/>
    </row>
    <row r="432" spans="1:8" x14ac:dyDescent="0.25">
      <c r="A432" s="282" t="s">
        <v>30</v>
      </c>
      <c r="B432" s="327" t="s">
        <v>1109</v>
      </c>
      <c r="C432" s="285" t="s">
        <v>753</v>
      </c>
      <c r="D432" s="410" t="s">
        <v>446</v>
      </c>
      <c r="E432" s="411" t="s">
        <v>446</v>
      </c>
      <c r="F432" s="461" t="s">
        <v>446</v>
      </c>
      <c r="G432" s="416" t="s">
        <v>446</v>
      </c>
      <c r="H432" s="366"/>
    </row>
    <row r="433" spans="1:8" x14ac:dyDescent="0.25">
      <c r="A433" s="282" t="s">
        <v>40</v>
      </c>
      <c r="B433" s="327" t="s">
        <v>227</v>
      </c>
      <c r="C433" s="285" t="s">
        <v>753</v>
      </c>
      <c r="D433" s="410" t="s">
        <v>446</v>
      </c>
      <c r="E433" s="411" t="s">
        <v>446</v>
      </c>
      <c r="F433" s="461" t="s">
        <v>446</v>
      </c>
      <c r="G433" s="416" t="s">
        <v>446</v>
      </c>
      <c r="H433" s="366"/>
    </row>
    <row r="434" spans="1:8" x14ac:dyDescent="0.25">
      <c r="A434" s="282" t="s">
        <v>41</v>
      </c>
      <c r="B434" s="327" t="s">
        <v>228</v>
      </c>
      <c r="C434" s="285" t="s">
        <v>753</v>
      </c>
      <c r="D434" s="410" t="s">
        <v>446</v>
      </c>
      <c r="E434" s="411" t="s">
        <v>446</v>
      </c>
      <c r="F434" s="461" t="s">
        <v>446</v>
      </c>
      <c r="G434" s="416" t="s">
        <v>446</v>
      </c>
      <c r="H434" s="366"/>
    </row>
    <row r="435" spans="1:8" x14ac:dyDescent="0.25">
      <c r="A435" s="282" t="s">
        <v>116</v>
      </c>
      <c r="B435" s="326" t="s">
        <v>624</v>
      </c>
      <c r="C435" s="285" t="s">
        <v>753</v>
      </c>
      <c r="D435" s="410" t="s">
        <v>446</v>
      </c>
      <c r="E435" s="411" t="s">
        <v>446</v>
      </c>
      <c r="F435" s="461" t="s">
        <v>446</v>
      </c>
      <c r="G435" s="416" t="s">
        <v>446</v>
      </c>
      <c r="H435" s="366"/>
    </row>
    <row r="436" spans="1:8" ht="31.5" x14ac:dyDescent="0.25">
      <c r="A436" s="282" t="s">
        <v>744</v>
      </c>
      <c r="B436" s="326" t="s">
        <v>736</v>
      </c>
      <c r="C436" s="285" t="s">
        <v>753</v>
      </c>
      <c r="D436" s="410" t="s">
        <v>446</v>
      </c>
      <c r="E436" s="411" t="s">
        <v>446</v>
      </c>
      <c r="F436" s="461" t="s">
        <v>446</v>
      </c>
      <c r="G436" s="416" t="s">
        <v>446</v>
      </c>
      <c r="H436" s="366"/>
    </row>
    <row r="437" spans="1:8" x14ac:dyDescent="0.25">
      <c r="A437" s="282" t="s">
        <v>798</v>
      </c>
      <c r="B437" s="326" t="s">
        <v>743</v>
      </c>
      <c r="C437" s="285" t="s">
        <v>753</v>
      </c>
      <c r="D437" s="410" t="s">
        <v>446</v>
      </c>
      <c r="E437" s="411" t="s">
        <v>446</v>
      </c>
      <c r="F437" s="461" t="s">
        <v>446</v>
      </c>
      <c r="G437" s="416" t="s">
        <v>446</v>
      </c>
      <c r="H437" s="366"/>
    </row>
    <row r="438" spans="1:8" ht="31.5" x14ac:dyDescent="0.25">
      <c r="A438" s="282" t="s">
        <v>799</v>
      </c>
      <c r="B438" s="326" t="s">
        <v>745</v>
      </c>
      <c r="C438" s="285" t="s">
        <v>753</v>
      </c>
      <c r="D438" s="410" t="s">
        <v>446</v>
      </c>
      <c r="E438" s="411" t="s">
        <v>446</v>
      </c>
      <c r="F438" s="461" t="s">
        <v>446</v>
      </c>
      <c r="G438" s="416" t="s">
        <v>446</v>
      </c>
      <c r="H438" s="366"/>
    </row>
    <row r="439" spans="1:8" x14ac:dyDescent="0.25">
      <c r="A439" s="282" t="s">
        <v>42</v>
      </c>
      <c r="B439" s="327" t="s">
        <v>234</v>
      </c>
      <c r="C439" s="285" t="s">
        <v>753</v>
      </c>
      <c r="D439" s="410" t="s">
        <v>446</v>
      </c>
      <c r="E439" s="411" t="s">
        <v>446</v>
      </c>
      <c r="F439" s="461" t="s">
        <v>446</v>
      </c>
      <c r="G439" s="416" t="s">
        <v>446</v>
      </c>
      <c r="H439" s="366"/>
    </row>
    <row r="440" spans="1:8" ht="16.5" thickBot="1" x14ac:dyDescent="0.3">
      <c r="A440" s="284" t="s">
        <v>43</v>
      </c>
      <c r="B440" s="330" t="s">
        <v>235</v>
      </c>
      <c r="C440" s="297" t="s">
        <v>753</v>
      </c>
      <c r="D440" s="413" t="s">
        <v>446</v>
      </c>
      <c r="E440" s="414" t="s">
        <v>446</v>
      </c>
      <c r="F440" s="461" t="s">
        <v>446</v>
      </c>
      <c r="G440" s="416" t="s">
        <v>446</v>
      </c>
      <c r="H440" s="366"/>
    </row>
    <row r="441" spans="1:8" x14ac:dyDescent="0.25">
      <c r="A441" s="302" t="s">
        <v>26</v>
      </c>
      <c r="B441" s="303" t="s">
        <v>871</v>
      </c>
      <c r="C441" s="299"/>
      <c r="D441" s="323"/>
      <c r="E441" s="346"/>
      <c r="F441" s="366"/>
      <c r="G441" s="362"/>
      <c r="H441" s="366"/>
    </row>
    <row r="442" spans="1:8" ht="47.25" x14ac:dyDescent="0.25">
      <c r="A442" s="287" t="s">
        <v>836</v>
      </c>
      <c r="B442" s="327" t="s">
        <v>840</v>
      </c>
      <c r="C442" s="297" t="s">
        <v>753</v>
      </c>
      <c r="D442" s="416">
        <v>48.651049999999998</v>
      </c>
      <c r="E442" s="411">
        <v>60.81</v>
      </c>
      <c r="F442" s="463">
        <f>E442-D442</f>
        <v>12.158950000000004</v>
      </c>
      <c r="G442" s="463">
        <f>E442/D442%-100</f>
        <v>24.992163581258794</v>
      </c>
      <c r="H442" s="366"/>
    </row>
    <row r="443" spans="1:8" x14ac:dyDescent="0.25">
      <c r="A443" s="287" t="s">
        <v>837</v>
      </c>
      <c r="B443" s="326" t="s">
        <v>919</v>
      </c>
      <c r="C443" s="297" t="s">
        <v>753</v>
      </c>
      <c r="D443" s="410" t="s">
        <v>446</v>
      </c>
      <c r="E443" s="411" t="s">
        <v>446</v>
      </c>
      <c r="F443" s="461" t="s">
        <v>446</v>
      </c>
      <c r="G443" s="416" t="s">
        <v>446</v>
      </c>
      <c r="H443" s="366"/>
    </row>
    <row r="444" spans="1:8" ht="31.5" x14ac:dyDescent="0.25">
      <c r="A444" s="287" t="s">
        <v>838</v>
      </c>
      <c r="B444" s="326" t="s">
        <v>887</v>
      </c>
      <c r="C444" s="297" t="s">
        <v>753</v>
      </c>
      <c r="D444" s="410" t="s">
        <v>446</v>
      </c>
      <c r="E444" s="411" t="s">
        <v>446</v>
      </c>
      <c r="F444" s="461" t="s">
        <v>446</v>
      </c>
      <c r="G444" s="416" t="s">
        <v>446</v>
      </c>
      <c r="H444" s="366"/>
    </row>
    <row r="445" spans="1:8" x14ac:dyDescent="0.25">
      <c r="A445" s="287" t="s">
        <v>839</v>
      </c>
      <c r="B445" s="326" t="s">
        <v>835</v>
      </c>
      <c r="C445" s="297" t="s">
        <v>753</v>
      </c>
      <c r="D445" s="410" t="s">
        <v>446</v>
      </c>
      <c r="E445" s="411" t="s">
        <v>446</v>
      </c>
      <c r="F445" s="461" t="s">
        <v>446</v>
      </c>
      <c r="G445" s="416" t="s">
        <v>446</v>
      </c>
      <c r="H445" s="366"/>
    </row>
    <row r="446" spans="1:8" ht="47.25" x14ac:dyDescent="0.25">
      <c r="A446" s="287" t="s">
        <v>48</v>
      </c>
      <c r="B446" s="327" t="s">
        <v>841</v>
      </c>
      <c r="C446" s="300" t="s">
        <v>289</v>
      </c>
      <c r="D446" s="410" t="s">
        <v>446</v>
      </c>
      <c r="E446" s="411" t="s">
        <v>446</v>
      </c>
      <c r="F446" s="461" t="s">
        <v>446</v>
      </c>
      <c r="G446" s="416" t="s">
        <v>446</v>
      </c>
      <c r="H446" s="366"/>
    </row>
    <row r="447" spans="1:8" x14ac:dyDescent="0.25">
      <c r="A447" s="287" t="s">
        <v>842</v>
      </c>
      <c r="B447" s="326" t="s">
        <v>955</v>
      </c>
      <c r="C447" s="297" t="s">
        <v>753</v>
      </c>
      <c r="D447" s="410" t="s">
        <v>446</v>
      </c>
      <c r="E447" s="411" t="s">
        <v>446</v>
      </c>
      <c r="F447" s="461" t="s">
        <v>446</v>
      </c>
      <c r="G447" s="416" t="s">
        <v>446</v>
      </c>
      <c r="H447" s="366"/>
    </row>
    <row r="448" spans="1:8" x14ac:dyDescent="0.25">
      <c r="A448" s="287" t="s">
        <v>843</v>
      </c>
      <c r="B448" s="326" t="s">
        <v>956</v>
      </c>
      <c r="C448" s="297" t="s">
        <v>753</v>
      </c>
      <c r="D448" s="410" t="s">
        <v>446</v>
      </c>
      <c r="E448" s="411" t="s">
        <v>446</v>
      </c>
      <c r="F448" s="461" t="s">
        <v>446</v>
      </c>
      <c r="G448" s="416" t="s">
        <v>446</v>
      </c>
      <c r="H448" s="366"/>
    </row>
    <row r="449" spans="1:8" ht="16.5" thickBot="1" x14ac:dyDescent="0.3">
      <c r="A449" s="288" t="s">
        <v>844</v>
      </c>
      <c r="B449" s="329" t="s">
        <v>957</v>
      </c>
      <c r="C449" s="286" t="s">
        <v>753</v>
      </c>
      <c r="D449" s="413" t="s">
        <v>446</v>
      </c>
      <c r="E449" s="414" t="s">
        <v>446</v>
      </c>
      <c r="F449" s="461" t="s">
        <v>446</v>
      </c>
      <c r="G449" s="416" t="s">
        <v>446</v>
      </c>
      <c r="H449" s="366"/>
    </row>
    <row r="450" spans="1:8" outlineLevel="1" x14ac:dyDescent="0.25"/>
    <row r="451" spans="1:8" outlineLevel="1" x14ac:dyDescent="0.25">
      <c r="D451" s="340">
        <v>0</v>
      </c>
      <c r="E451" s="394">
        <v>0</v>
      </c>
    </row>
    <row r="452" spans="1:8" outlineLevel="1" x14ac:dyDescent="0.25">
      <c r="A452" s="289" t="s">
        <v>811</v>
      </c>
      <c r="D452" s="341"/>
    </row>
    <row r="453" spans="1:8" outlineLevel="1" x14ac:dyDescent="0.25">
      <c r="A453" s="488" t="s">
        <v>1104</v>
      </c>
      <c r="B453" s="488"/>
      <c r="C453" s="488"/>
      <c r="D453" s="488"/>
      <c r="E453" s="488"/>
    </row>
    <row r="454" spans="1:8" ht="32.25" customHeight="1" outlineLevel="1" x14ac:dyDescent="0.25">
      <c r="A454" s="483" t="s">
        <v>924</v>
      </c>
      <c r="B454" s="483"/>
      <c r="C454" s="483"/>
      <c r="D454" s="483"/>
      <c r="E454" s="483"/>
    </row>
    <row r="455" spans="1:8" outlineLevel="1" x14ac:dyDescent="0.25">
      <c r="A455" s="488" t="s">
        <v>1017</v>
      </c>
      <c r="B455" s="488"/>
      <c r="C455" s="488"/>
      <c r="D455" s="488"/>
      <c r="E455" s="488"/>
    </row>
    <row r="456" spans="1:8" ht="38.25" customHeight="1" outlineLevel="1" x14ac:dyDescent="0.25">
      <c r="A456" s="483" t="s">
        <v>1016</v>
      </c>
      <c r="B456" s="483"/>
      <c r="C456" s="483"/>
      <c r="D456" s="483"/>
      <c r="E456" s="483"/>
    </row>
    <row r="457" spans="1:8" ht="53.25" customHeight="1" outlineLevel="1" x14ac:dyDescent="0.25">
      <c r="A457" s="484" t="s">
        <v>1082</v>
      </c>
      <c r="B457" s="484"/>
      <c r="C457" s="484"/>
      <c r="D457" s="484"/>
      <c r="E457" s="484"/>
    </row>
    <row r="459" spans="1:8" ht="18.75" x14ac:dyDescent="0.25">
      <c r="A459" s="351" t="s">
        <v>1126</v>
      </c>
    </row>
    <row r="460" spans="1:8" ht="18.75" x14ac:dyDescent="0.3">
      <c r="A460" s="351" t="s">
        <v>1127</v>
      </c>
      <c r="D460" s="352" t="s">
        <v>1148</v>
      </c>
    </row>
    <row r="464" spans="1:8" x14ac:dyDescent="0.25">
      <c r="A464" s="350" t="s">
        <v>1128</v>
      </c>
    </row>
    <row r="465" spans="1:1" x14ac:dyDescent="0.25">
      <c r="A465" s="353" t="s">
        <v>1129</v>
      </c>
    </row>
  </sheetData>
  <mergeCells count="20">
    <mergeCell ref="F17:G17"/>
    <mergeCell ref="H17:H18"/>
    <mergeCell ref="A456:E456"/>
    <mergeCell ref="A457:E457"/>
    <mergeCell ref="A164:E164"/>
    <mergeCell ref="A316:E316"/>
    <mergeCell ref="A455:E455"/>
    <mergeCell ref="A371:B371"/>
    <mergeCell ref="A453:E453"/>
    <mergeCell ref="A454:E454"/>
    <mergeCell ref="D368:E368"/>
    <mergeCell ref="A366:E366"/>
    <mergeCell ref="A20:E20"/>
    <mergeCell ref="A6:E6"/>
    <mergeCell ref="D17:E17"/>
    <mergeCell ref="A7:E7"/>
    <mergeCell ref="A9:E9"/>
    <mergeCell ref="A10:E10"/>
    <mergeCell ref="A16:E16"/>
    <mergeCell ref="A8:E8"/>
  </mergeCells>
  <conditionalFormatting sqref="D156:E156">
    <cfRule type="cellIs" dxfId="1" priority="22" stopIfTrue="1" operator="lessThan">
      <formula>-1</formula>
    </cfRule>
  </conditionalFormatting>
  <conditionalFormatting sqref="D442">
    <cfRule type="cellIs" dxfId="0" priority="13" stopIfTrue="1" operator="lessThan">
      <formula>0</formula>
    </cfRule>
  </conditionalFormatting>
  <hyperlinks>
    <hyperlink ref="A465" r:id="rId1" xr:uid="{00000000-0004-0000-0100-000000000000}"/>
  </hyperlinks>
  <pageMargins left="0.31496062992125984" right="0.31496062992125984" top="0.35433070866141736" bottom="0.35433070866141736" header="0.31496062992125984" footer="0.31496062992125984"/>
  <pageSetup paperSize="9" scale="55" fitToHeight="12" orientation="portrait" copies="2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184</v>
      </c>
      <c r="E1" s="67" t="s">
        <v>195</v>
      </c>
      <c r="F1" s="67" t="s">
        <v>196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.75" thickBot="1" x14ac:dyDescent="0.3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185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 x14ac:dyDescent="0.25">
      <c r="B69" s="33" t="s">
        <v>186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 x14ac:dyDescent="0.25">
      <c r="B70" s="33" t="s">
        <v>187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 x14ac:dyDescent="0.25">
      <c r="B71" s="33" t="s">
        <v>188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 x14ac:dyDescent="0.25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489</v>
      </c>
      <c r="B6" s="263" t="s">
        <v>490</v>
      </c>
      <c r="C6" s="263" t="s">
        <v>491</v>
      </c>
      <c r="D6" s="263" t="s">
        <v>492</v>
      </c>
      <c r="E6" s="263" t="s">
        <v>493</v>
      </c>
      <c r="F6" s="263" t="s">
        <v>494</v>
      </c>
      <c r="G6" s="264" t="s">
        <v>495</v>
      </c>
    </row>
    <row r="7" spans="1:7" ht="16.5" thickBot="1" x14ac:dyDescent="0.3">
      <c r="A7" s="265" t="s">
        <v>496</v>
      </c>
      <c r="B7" s="265" t="s">
        <v>497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498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245</v>
      </c>
      <c r="B9" s="268" t="s">
        <v>499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474</v>
      </c>
      <c r="B10" s="268" t="s">
        <v>203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475</v>
      </c>
      <c r="B11" s="268" t="s">
        <v>205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476</v>
      </c>
      <c r="B12" s="268" t="s">
        <v>500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477</v>
      </c>
      <c r="B13" s="268" t="s">
        <v>501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502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503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247</v>
      </c>
      <c r="B16" s="268" t="s">
        <v>504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478</v>
      </c>
      <c r="B17" s="268" t="s">
        <v>327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479</v>
      </c>
      <c r="B18" s="272" t="s">
        <v>505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506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507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480</v>
      </c>
      <c r="B21" s="268" t="s">
        <v>508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509</v>
      </c>
      <c r="B22" s="268" t="s">
        <v>220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253</v>
      </c>
      <c r="B23" s="275" t="s">
        <v>221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481</v>
      </c>
      <c r="B24" s="275" t="s">
        <v>510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74</v>
      </c>
      <c r="B25" s="275" t="s">
        <v>222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345</v>
      </c>
      <c r="B26" s="275" t="s">
        <v>511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512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513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514</v>
      </c>
      <c r="B29" s="268" t="s">
        <v>515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482</v>
      </c>
      <c r="B30" s="268" t="s">
        <v>223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516</v>
      </c>
      <c r="B31" s="268" t="s">
        <v>517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274</v>
      </c>
      <c r="B32" s="268" t="s">
        <v>225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483</v>
      </c>
      <c r="B33" s="268" t="s">
        <v>226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484</v>
      </c>
      <c r="B34" s="268" t="s">
        <v>227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485</v>
      </c>
      <c r="B35" s="268" t="s">
        <v>228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229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230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231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232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486</v>
      </c>
      <c r="B40" s="268" t="s">
        <v>233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487</v>
      </c>
      <c r="B41" s="268" t="s">
        <v>234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488</v>
      </c>
      <c r="B42" s="268" t="s">
        <v>235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518</v>
      </c>
      <c r="B43" s="268" t="s">
        <v>519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520</v>
      </c>
      <c r="B44" s="268" t="s">
        <v>521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23"/>
  <sheetViews>
    <sheetView zoomScale="80" zoomScaleNormal="80" workbookViewId="0">
      <selection activeCell="E3" sqref="E3"/>
    </sheetView>
  </sheetViews>
  <sheetFormatPr defaultRowHeight="15" x14ac:dyDescent="0.25"/>
  <cols>
    <col min="2" max="2" width="38.5703125" customWidth="1"/>
    <col min="3" max="4" width="18.28515625" customWidth="1"/>
    <col min="5" max="10" width="27.5703125" customWidth="1"/>
  </cols>
  <sheetData>
    <row r="2" spans="2:10" ht="36" customHeight="1" x14ac:dyDescent="0.25">
      <c r="B2" s="337" t="s">
        <v>1110</v>
      </c>
      <c r="C2" s="338" t="s">
        <v>1112</v>
      </c>
      <c r="D2" s="338" t="s">
        <v>1113</v>
      </c>
      <c r="E2" s="337">
        <v>2017</v>
      </c>
      <c r="F2" s="337">
        <v>2018</v>
      </c>
      <c r="G2" s="337">
        <v>2019</v>
      </c>
      <c r="H2" s="337">
        <v>2020</v>
      </c>
      <c r="I2" s="337">
        <v>2021</v>
      </c>
      <c r="J2" s="337">
        <v>2022</v>
      </c>
    </row>
    <row r="3" spans="2:10" ht="23.25" customHeight="1" x14ac:dyDescent="0.25">
      <c r="B3" s="332" t="s">
        <v>1111</v>
      </c>
      <c r="C3" s="333" t="e">
        <f>Финплан!#REF!</f>
        <v>#REF!</v>
      </c>
      <c r="D3" s="333" t="e">
        <f>Финплан!#REF!</f>
        <v>#REF!</v>
      </c>
      <c r="E3" s="333">
        <v>964.32749568850147</v>
      </c>
      <c r="F3" s="333">
        <v>882.69619080521693</v>
      </c>
      <c r="G3" s="333">
        <v>913.41692189217463</v>
      </c>
      <c r="H3" s="333">
        <v>937.36276049462231</v>
      </c>
      <c r="I3" s="333">
        <v>965.2666282780732</v>
      </c>
      <c r="J3" s="333"/>
    </row>
    <row r="4" spans="2:10" ht="23.25" customHeight="1" x14ac:dyDescent="0.25">
      <c r="B4" s="332" t="s">
        <v>1114</v>
      </c>
      <c r="C4" s="333" t="e">
        <f>Финплан!#REF!</f>
        <v>#REF!</v>
      </c>
      <c r="D4" s="333" t="e">
        <f>Финплан!#REF!</f>
        <v>#REF!</v>
      </c>
      <c r="E4" s="333">
        <f>Финплан!$D$35</f>
        <v>155.12</v>
      </c>
      <c r="F4" s="333" t="e">
        <f>Финплан!#REF!</f>
        <v>#REF!</v>
      </c>
      <c r="G4" s="333" t="e">
        <f>Финплан!#REF!</f>
        <v>#REF!</v>
      </c>
      <c r="H4" s="333" t="e">
        <f>Финплан!#REF!</f>
        <v>#REF!</v>
      </c>
      <c r="I4" s="333" t="e">
        <f>Финплан!#REF!</f>
        <v>#REF!</v>
      </c>
      <c r="J4" s="333" t="e">
        <f>Финплан!#REF!</f>
        <v>#REF!</v>
      </c>
    </row>
    <row r="5" spans="2:10" ht="23.25" customHeight="1" x14ac:dyDescent="0.25">
      <c r="B5" s="332" t="s">
        <v>1117</v>
      </c>
      <c r="C5" s="336" t="e">
        <f>C4-C3</f>
        <v>#REF!</v>
      </c>
      <c r="D5" s="336" t="e">
        <f t="shared" ref="D5:I5" si="0">D4-D3</f>
        <v>#REF!</v>
      </c>
      <c r="E5" s="339">
        <f t="shared" si="0"/>
        <v>-809.20749568850147</v>
      </c>
      <c r="F5" s="336" t="e">
        <f t="shared" si="0"/>
        <v>#REF!</v>
      </c>
      <c r="G5" s="336" t="e">
        <f t="shared" si="0"/>
        <v>#REF!</v>
      </c>
      <c r="H5" s="336" t="e">
        <f t="shared" si="0"/>
        <v>#REF!</v>
      </c>
      <c r="I5" s="336" t="e">
        <f t="shared" si="0"/>
        <v>#REF!</v>
      </c>
      <c r="J5" s="336"/>
    </row>
    <row r="6" spans="2:10" ht="90.75" customHeight="1" x14ac:dyDescent="0.25">
      <c r="B6" s="332"/>
      <c r="C6" s="335"/>
      <c r="D6" s="335"/>
      <c r="E6" s="334" t="s">
        <v>1115</v>
      </c>
      <c r="F6" s="334" t="s">
        <v>1116</v>
      </c>
      <c r="G6" s="334" t="s">
        <v>1116</v>
      </c>
      <c r="H6" s="334" t="s">
        <v>1116</v>
      </c>
      <c r="I6" s="334" t="s">
        <v>1116</v>
      </c>
      <c r="J6" s="334" t="s">
        <v>1116</v>
      </c>
    </row>
    <row r="7" spans="2:10" ht="31.5" customHeight="1" x14ac:dyDescent="0.25">
      <c r="B7" s="337" t="s">
        <v>1118</v>
      </c>
      <c r="C7" s="338" t="s">
        <v>1112</v>
      </c>
      <c r="D7" s="338" t="s">
        <v>1113</v>
      </c>
      <c r="E7" s="337">
        <v>2017</v>
      </c>
      <c r="F7" s="337">
        <v>2018</v>
      </c>
      <c r="G7" s="337">
        <v>2019</v>
      </c>
      <c r="H7" s="337">
        <v>2020</v>
      </c>
      <c r="I7" s="337">
        <v>2021</v>
      </c>
      <c r="J7" s="337">
        <v>2022</v>
      </c>
    </row>
    <row r="8" spans="2:10" ht="31.5" customHeight="1" x14ac:dyDescent="0.25">
      <c r="B8" s="332" t="s">
        <v>1111</v>
      </c>
      <c r="C8" s="333" t="e">
        <f>Финплан!#REF!</f>
        <v>#REF!</v>
      </c>
      <c r="D8" s="333" t="e">
        <f>Финплан!#REF!</f>
        <v>#REF!</v>
      </c>
      <c r="E8" s="333">
        <v>645.09894477370835</v>
      </c>
      <c r="F8" s="333">
        <v>658.13939352886882</v>
      </c>
      <c r="G8" s="333">
        <v>668.60106326531411</v>
      </c>
      <c r="H8" s="333">
        <v>691.90877579432811</v>
      </c>
      <c r="I8" s="333">
        <v>694.05617534263922</v>
      </c>
      <c r="J8" s="333"/>
    </row>
    <row r="9" spans="2:10" x14ac:dyDescent="0.25">
      <c r="B9" s="332" t="s">
        <v>1114</v>
      </c>
      <c r="C9" s="333" t="e">
        <f>Финплан!#REF!</f>
        <v>#REF!</v>
      </c>
      <c r="D9" s="333" t="e">
        <f>Финплан!#REF!</f>
        <v>#REF!</v>
      </c>
      <c r="E9" s="333">
        <f>Финплан!$D$50</f>
        <v>93.527000000000001</v>
      </c>
      <c r="F9" s="333" t="e">
        <f>Финплан!#REF!</f>
        <v>#REF!</v>
      </c>
      <c r="G9" s="333" t="e">
        <f>Финплан!#REF!</f>
        <v>#REF!</v>
      </c>
      <c r="H9" s="333" t="e">
        <f>Финплан!#REF!</f>
        <v>#REF!</v>
      </c>
      <c r="I9" s="333" t="e">
        <f>Финплан!#REF!</f>
        <v>#REF!</v>
      </c>
      <c r="J9" s="333" t="e">
        <f>Финплан!#REF!</f>
        <v>#REF!</v>
      </c>
    </row>
    <row r="10" spans="2:10" ht="15.75" customHeight="1" x14ac:dyDescent="0.25">
      <c r="B10" s="332" t="s">
        <v>1117</v>
      </c>
      <c r="C10" s="333" t="e">
        <f>C9-C8</f>
        <v>#REF!</v>
      </c>
      <c r="D10" s="333" t="e">
        <f t="shared" ref="D10:J10" si="1">D9-D8</f>
        <v>#REF!</v>
      </c>
      <c r="E10" s="333">
        <f t="shared" si="1"/>
        <v>-551.57194477370831</v>
      </c>
      <c r="F10" s="333" t="e">
        <f t="shared" si="1"/>
        <v>#REF!</v>
      </c>
      <c r="G10" s="333" t="e">
        <f t="shared" si="1"/>
        <v>#REF!</v>
      </c>
      <c r="H10" s="333" t="e">
        <f t="shared" si="1"/>
        <v>#REF!</v>
      </c>
      <c r="I10" s="333" t="e">
        <f t="shared" si="1"/>
        <v>#REF!</v>
      </c>
      <c r="J10" s="333" t="e">
        <f t="shared" si="1"/>
        <v>#REF!</v>
      </c>
    </row>
    <row r="11" spans="2:10" x14ac:dyDescent="0.25">
      <c r="B11" s="331"/>
      <c r="C11" s="331"/>
      <c r="D11" s="331"/>
      <c r="E11" s="331"/>
      <c r="F11" s="331"/>
      <c r="G11" s="331"/>
      <c r="H11" s="331"/>
      <c r="I11" s="331"/>
      <c r="J11" s="331"/>
    </row>
    <row r="12" spans="2:10" x14ac:dyDescent="0.25">
      <c r="B12" s="331"/>
      <c r="C12" s="331"/>
      <c r="D12" s="331"/>
      <c r="E12" s="331"/>
      <c r="F12" s="331"/>
      <c r="G12" s="331"/>
      <c r="H12" s="331"/>
      <c r="I12" s="331"/>
      <c r="J12" s="331"/>
    </row>
    <row r="13" spans="2:10" x14ac:dyDescent="0.25">
      <c r="B13" s="331"/>
      <c r="C13" s="331"/>
      <c r="D13" s="331"/>
      <c r="E13" s="331"/>
      <c r="F13" s="331"/>
      <c r="G13" s="331"/>
      <c r="H13" s="331"/>
      <c r="I13" s="331"/>
      <c r="J13" s="331"/>
    </row>
    <row r="14" spans="2:10" x14ac:dyDescent="0.25">
      <c r="B14" s="331"/>
      <c r="C14" s="331"/>
      <c r="D14" s="331"/>
      <c r="E14" s="331"/>
      <c r="F14" s="331"/>
      <c r="G14" s="331"/>
      <c r="H14" s="331"/>
      <c r="I14" s="331"/>
      <c r="J14" s="331"/>
    </row>
    <row r="15" spans="2:10" x14ac:dyDescent="0.25">
      <c r="B15" s="331"/>
      <c r="C15" s="331"/>
      <c r="D15" s="331"/>
      <c r="E15" s="331"/>
      <c r="F15" s="331"/>
      <c r="G15" s="331"/>
      <c r="H15" s="331"/>
      <c r="I15" s="331"/>
      <c r="J15" s="331"/>
    </row>
    <row r="16" spans="2:10" x14ac:dyDescent="0.25">
      <c r="B16" s="331"/>
      <c r="C16" s="331"/>
      <c r="D16" s="331"/>
      <c r="E16" s="331"/>
      <c r="F16" s="331"/>
      <c r="G16" s="331"/>
      <c r="H16" s="331"/>
      <c r="I16" s="331"/>
      <c r="J16" s="331"/>
    </row>
    <row r="17" spans="2:10" x14ac:dyDescent="0.25">
      <c r="B17" s="331"/>
      <c r="C17" s="331"/>
      <c r="D17" s="331"/>
      <c r="E17" s="331"/>
      <c r="F17" s="331"/>
      <c r="G17" s="331"/>
      <c r="H17" s="331"/>
      <c r="I17" s="331"/>
      <c r="J17" s="331"/>
    </row>
    <row r="18" spans="2:10" x14ac:dyDescent="0.25">
      <c r="B18" s="331"/>
      <c r="C18" s="331"/>
      <c r="D18" s="331"/>
      <c r="E18" s="331"/>
      <c r="F18" s="331"/>
      <c r="G18" s="331"/>
      <c r="H18" s="331"/>
      <c r="I18" s="331"/>
      <c r="J18" s="331"/>
    </row>
    <row r="19" spans="2:10" x14ac:dyDescent="0.25">
      <c r="B19" s="331"/>
      <c r="C19" s="331"/>
      <c r="D19" s="331"/>
      <c r="E19" s="331"/>
      <c r="F19" s="331"/>
      <c r="G19" s="331"/>
      <c r="H19" s="331"/>
      <c r="I19" s="331"/>
      <c r="J19" s="331"/>
    </row>
    <row r="23" spans="2:10" x14ac:dyDescent="0.25">
      <c r="E23">
        <v>51566.484999999942</v>
      </c>
      <c r="F23">
        <v>53629.144399999946</v>
      </c>
      <c r="G23">
        <v>55774.310175999941</v>
      </c>
      <c r="H23">
        <v>58005.282583039952</v>
      </c>
      <c r="I23">
        <v>60325.493886361553</v>
      </c>
      <c r="J23">
        <v>62738.513641815996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Передвижная энергетика 1</vt:lpstr>
      <vt:lpstr>Финплан</vt:lpstr>
      <vt:lpstr>проч</vt:lpstr>
      <vt:lpstr>Росэнергоатом</vt:lpstr>
      <vt:lpstr>Лист12</vt:lpstr>
      <vt:lpstr>Финплан!Заголовки_для_печати</vt:lpstr>
      <vt:lpstr>Финплан!Область_печати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Максим Г. Галкин</cp:lastModifiedBy>
  <cp:lastPrinted>2022-02-15T06:49:21Z</cp:lastPrinted>
  <dcterms:created xsi:type="dcterms:W3CDTF">2015-09-16T07:43:55Z</dcterms:created>
  <dcterms:modified xsi:type="dcterms:W3CDTF">2022-02-15T11:31:46Z</dcterms:modified>
</cp:coreProperties>
</file>