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Лист1!#REF!</definedName>
    <definedName name="sub_5001" localSheetId="0">Лист1!$A$12</definedName>
  </definedNames>
  <calcPr calcId="144525"/>
</workbook>
</file>

<file path=xl/calcChain.xml><?xml version="1.0" encoding="utf-8"?>
<calcChain xmlns="http://schemas.openxmlformats.org/spreadsheetml/2006/main">
  <c r="E18" i="1" l="1"/>
  <c r="E17" i="1" s="1"/>
  <c r="F18" i="1"/>
  <c r="F17" i="1" s="1"/>
  <c r="G18" i="1"/>
  <c r="G17" i="1" s="1"/>
  <c r="H18" i="1"/>
  <c r="H17" i="1" s="1"/>
  <c r="I18" i="1"/>
  <c r="I17" i="1" s="1"/>
  <c r="J18" i="1"/>
  <c r="J17" i="1" s="1"/>
  <c r="K18" i="1"/>
  <c r="K17" i="1" s="1"/>
  <c r="L18" i="1"/>
  <c r="L17" i="1" s="1"/>
  <c r="M18" i="1"/>
  <c r="M17" i="1" s="1"/>
  <c r="N18" i="1"/>
  <c r="N17" i="1" s="1"/>
  <c r="O18" i="1"/>
  <c r="O17" i="1" s="1"/>
  <c r="P18" i="1"/>
  <c r="P17" i="1" s="1"/>
  <c r="Q18" i="1"/>
  <c r="Q17" i="1" s="1"/>
  <c r="R18" i="1"/>
  <c r="R17" i="1" s="1"/>
  <c r="S18" i="1"/>
  <c r="S17" i="1" s="1"/>
  <c r="T18" i="1"/>
  <c r="T17" i="1" s="1"/>
  <c r="U18" i="1"/>
  <c r="U17" i="1" s="1"/>
  <c r="V18" i="1"/>
  <c r="V17" i="1" s="1"/>
  <c r="W18" i="1"/>
  <c r="W17" i="1" s="1"/>
  <c r="X18" i="1"/>
  <c r="X17" i="1" s="1"/>
  <c r="Y18" i="1"/>
  <c r="Y17" i="1" s="1"/>
  <c r="Z18" i="1"/>
  <c r="Z17" i="1" s="1"/>
  <c r="AA18" i="1"/>
  <c r="AA17" i="1" s="1"/>
  <c r="AB18" i="1"/>
  <c r="AB17" i="1" s="1"/>
  <c r="AC18" i="1"/>
  <c r="AC17" i="1" s="1"/>
  <c r="AD18" i="1"/>
  <c r="AD17" i="1" s="1"/>
  <c r="AE18" i="1"/>
  <c r="AE17" i="1" s="1"/>
  <c r="AF18" i="1"/>
  <c r="AF17" i="1" s="1"/>
  <c r="AG18" i="1"/>
  <c r="AG17" i="1" s="1"/>
  <c r="AH18" i="1"/>
  <c r="AH17" i="1" s="1"/>
  <c r="AI18" i="1"/>
  <c r="AI17" i="1" s="1"/>
  <c r="AJ18" i="1"/>
  <c r="AJ17" i="1" s="1"/>
  <c r="AK18" i="1"/>
  <c r="AK17" i="1" s="1"/>
  <c r="AL18" i="1"/>
  <c r="AL17" i="1" s="1"/>
  <c r="D17" i="1"/>
  <c r="F19" i="1"/>
  <c r="D18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H21" i="1"/>
  <c r="AI21" i="1"/>
  <c r="AJ21" i="1"/>
  <c r="AK2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H31" i="1"/>
  <c r="AI31" i="1"/>
  <c r="AK31" i="1"/>
  <c r="AL31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H45" i="1"/>
  <c r="AI45" i="1"/>
  <c r="AK45" i="1"/>
  <c r="AL45" i="1"/>
  <c r="AJ47" i="1"/>
  <c r="AJ48" i="1"/>
  <c r="AJ49" i="1"/>
  <c r="AJ50" i="1"/>
  <c r="AJ51" i="1"/>
  <c r="AJ46" i="1"/>
  <c r="AJ45" i="1" s="1"/>
  <c r="AG47" i="1"/>
  <c r="AG48" i="1"/>
  <c r="AG49" i="1"/>
  <c r="AG50" i="1"/>
  <c r="AG51" i="1"/>
  <c r="AG46" i="1"/>
  <c r="AG45" i="1" s="1"/>
  <c r="D45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32" i="1"/>
  <c r="AJ31" i="1" s="1"/>
  <c r="AJ30" i="1" s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32" i="1"/>
  <c r="AL30" i="1" l="1"/>
  <c r="AI30" i="1"/>
  <c r="AF30" i="1"/>
  <c r="AD30" i="1"/>
  <c r="AB30" i="1"/>
  <c r="Z30" i="1"/>
  <c r="X30" i="1"/>
  <c r="V30" i="1"/>
  <c r="T30" i="1"/>
  <c r="R30" i="1"/>
  <c r="P30" i="1"/>
  <c r="N30" i="1"/>
  <c r="L30" i="1"/>
  <c r="J30" i="1"/>
  <c r="H30" i="1"/>
  <c r="F30" i="1"/>
  <c r="AG31" i="1"/>
  <c r="AK30" i="1"/>
  <c r="AH30" i="1"/>
  <c r="AE30" i="1"/>
  <c r="AC30" i="1"/>
  <c r="AA30" i="1"/>
  <c r="Y30" i="1"/>
  <c r="W30" i="1"/>
  <c r="U30" i="1"/>
  <c r="S30" i="1"/>
  <c r="Q30" i="1"/>
  <c r="O30" i="1"/>
  <c r="M30" i="1"/>
  <c r="K30" i="1"/>
  <c r="I30" i="1"/>
  <c r="G30" i="1"/>
  <c r="E30" i="1"/>
  <c r="AG30" i="1"/>
  <c r="D31" i="1"/>
  <c r="D30" i="1" s="1"/>
  <c r="E20" i="1"/>
  <c r="E19" i="1" s="1"/>
  <c r="F20" i="1"/>
  <c r="G20" i="1"/>
  <c r="G19" i="1" s="1"/>
  <c r="H20" i="1"/>
  <c r="H19" i="1" s="1"/>
  <c r="I20" i="1"/>
  <c r="I19" i="1" s="1"/>
  <c r="J20" i="1"/>
  <c r="J19" i="1" s="1"/>
  <c r="K20" i="1"/>
  <c r="K19" i="1" s="1"/>
  <c r="L20" i="1"/>
  <c r="L19" i="1" s="1"/>
  <c r="M20" i="1"/>
  <c r="M19" i="1" s="1"/>
  <c r="N20" i="1"/>
  <c r="N19" i="1" s="1"/>
  <c r="O20" i="1"/>
  <c r="O19" i="1" s="1"/>
  <c r="P20" i="1"/>
  <c r="P19" i="1" s="1"/>
  <c r="Q20" i="1"/>
  <c r="Q19" i="1" s="1"/>
  <c r="R20" i="1"/>
  <c r="R19" i="1" s="1"/>
  <c r="S20" i="1"/>
  <c r="S19" i="1" s="1"/>
  <c r="T20" i="1"/>
  <c r="T19" i="1" s="1"/>
  <c r="U20" i="1"/>
  <c r="U19" i="1" s="1"/>
  <c r="V20" i="1"/>
  <c r="V19" i="1" s="1"/>
  <c r="W20" i="1"/>
  <c r="W19" i="1" s="1"/>
  <c r="X20" i="1"/>
  <c r="X19" i="1" s="1"/>
  <c r="Y20" i="1"/>
  <c r="Y19" i="1" s="1"/>
  <c r="Z20" i="1"/>
  <c r="Z19" i="1" s="1"/>
  <c r="AA20" i="1"/>
  <c r="AA19" i="1" s="1"/>
  <c r="AB20" i="1"/>
  <c r="AB19" i="1" s="1"/>
  <c r="AC20" i="1"/>
  <c r="AC19" i="1" s="1"/>
  <c r="AD20" i="1"/>
  <c r="AD19" i="1" s="1"/>
  <c r="AE20" i="1"/>
  <c r="AE19" i="1" s="1"/>
  <c r="AF20" i="1"/>
  <c r="AF19" i="1" s="1"/>
  <c r="AH20" i="1"/>
  <c r="AH19" i="1" s="1"/>
  <c r="AI20" i="1"/>
  <c r="AI19" i="1" s="1"/>
  <c r="AJ20" i="1"/>
  <c r="AJ19" i="1" s="1"/>
  <c r="AK20" i="1"/>
  <c r="AK19" i="1" s="1"/>
  <c r="D21" i="1"/>
  <c r="D20" i="1" s="1"/>
  <c r="AL23" i="1"/>
  <c r="AL24" i="1"/>
  <c r="AL25" i="1"/>
  <c r="AL26" i="1"/>
  <c r="AL27" i="1"/>
  <c r="AL28" i="1"/>
  <c r="AL29" i="1"/>
  <c r="AL22" i="1"/>
  <c r="AG23" i="1"/>
  <c r="AG24" i="1"/>
  <c r="AG25" i="1"/>
  <c r="AG26" i="1"/>
  <c r="AG27" i="1"/>
  <c r="AG28" i="1"/>
  <c r="AG29" i="1"/>
  <c r="AG22" i="1"/>
  <c r="AG21" i="1" l="1"/>
  <c r="AL21" i="1"/>
  <c r="AL20" i="1" s="1"/>
  <c r="AL19" i="1" s="1"/>
  <c r="D19" i="1"/>
  <c r="AG20" i="1"/>
  <c r="AG19" i="1" s="1"/>
</calcChain>
</file>

<file path=xl/sharedStrings.xml><?xml version="1.0" encoding="utf-8"?>
<sst xmlns="http://schemas.openxmlformats.org/spreadsheetml/2006/main" count="201" uniqueCount="157">
  <si>
    <t xml:space="preserve">Утвержденные плановые значения показателей приведены в соответствии с _______________________________________
_____________________________________________________________________________________________________________
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</si>
  <si>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</si>
  <si>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</si>
  <si>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</si>
  <si>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</si>
  <si>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</si>
  <si>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</si>
  <si>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млн рублей (без НДС)</t>
  </si>
  <si>
    <t>основные средства</t>
  </si>
  <si>
    <t>нематериальные активы</t>
  </si>
  <si>
    <t>МВ х А</t>
  </si>
  <si>
    <t>Мвар</t>
  </si>
  <si>
    <t>км ЛЭП</t>
  </si>
  <si>
    <t>МВт</t>
  </si>
  <si>
    <t>5</t>
  </si>
  <si>
    <t>Приложение N 5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</si>
  <si>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</si>
  <si>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</si>
  <si>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</si>
  <si>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</si>
  <si>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</si>
  <si>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</si>
  <si>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</si>
  <si>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</si>
  <si>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</si>
  <si>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</si>
  <si>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</si>
  <si>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</si>
  <si>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</si>
  <si>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</si>
  <si>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</si>
  <si>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</si>
  <si>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</si>
  <si>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</si>
  <si>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</si>
  <si>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</si>
  <si>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</si>
  <si>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</si>
  <si>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</si>
  <si>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</si>
  <si>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</si>
  <si>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</si>
  <si>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</si>
  <si>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</si>
  <si>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</si>
  <si>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</si>
  <si>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</si>
  <si>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</si>
  <si>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</si>
  <si>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</si>
  <si>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</si>
  <si>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</si>
  <si>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</si>
  <si>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</si>
  <si>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</si>
  <si>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</si>
  <si>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</si>
  <si>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</si>
  <si>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</si>
  <si>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</si>
  <si>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</si>
  <si>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</si>
  <si>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</si>
  <si>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</si>
  <si>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</si>
  <si>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</si>
  <si>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</si>
  <si>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Год раскрытия информации: 2016 год</t>
  </si>
  <si>
    <t>G_ТП0001</t>
  </si>
  <si>
    <t>G_ТП0002</t>
  </si>
  <si>
    <t>G_ТП0003</t>
  </si>
  <si>
    <t>G_ТП0004</t>
  </si>
  <si>
    <t>G_ТП0005</t>
  </si>
  <si>
    <t>G_ТП0006</t>
  </si>
  <si>
    <t>G_ТП0007</t>
  </si>
  <si>
    <t>G_ТП0008</t>
  </si>
  <si>
    <t>G_КЛ0001</t>
  </si>
  <si>
    <t>G_КЛ0002</t>
  </si>
  <si>
    <t>G_КЛ0003</t>
  </si>
  <si>
    <t>G_КЛ0004</t>
  </si>
  <si>
    <t>G_КЛ0005</t>
  </si>
  <si>
    <t>G_КЛ0006</t>
  </si>
  <si>
    <t>G_ВЛ0002</t>
  </si>
  <si>
    <t>G_ВЛ0003</t>
  </si>
  <si>
    <t>G_ВЛ0004</t>
  </si>
  <si>
    <t>G_ВЛ0005</t>
  </si>
  <si>
    <t>G_ВЛ0006</t>
  </si>
  <si>
    <t>G_ВЛ0007</t>
  </si>
  <si>
    <t>G_ВЛ0008</t>
  </si>
  <si>
    <t>G_ВЛ0009</t>
  </si>
  <si>
    <t>G_ВЛ0010</t>
  </si>
  <si>
    <t>G_ВЛ0011</t>
  </si>
  <si>
    <t>G_ВЛ0012</t>
  </si>
  <si>
    <t>G_ВЛ0013</t>
  </si>
  <si>
    <t>шт</t>
  </si>
  <si>
    <t>Реконструкция, модернизация, техническое перевооружение, всего</t>
  </si>
  <si>
    <t>0.2</t>
  </si>
  <si>
    <t>нд</t>
  </si>
  <si>
    <t xml:space="preserve">Форма 5. План ввода основных средств (с распределением по кварталам) на 2017 год
</t>
  </si>
  <si>
    <t xml:space="preserve">Инвестиционная программа АО "Облкоммунэнерго"   </t>
  </si>
  <si>
    <t>1.2.1.1.1</t>
  </si>
  <si>
    <t>ТП-21.01, замена на ГКТП-250 кВА 10/0,4 кВ Балашовские ГЭС</t>
  </si>
  <si>
    <t>1.2.1.1.2</t>
  </si>
  <si>
    <t>ТП-12, замена на ГКТП-250 кВА 10/0,4 кВ Дергачевские ГЭС</t>
  </si>
  <si>
    <t>1.2.1.1.3</t>
  </si>
  <si>
    <t>КТП-37, замена на ГКТП-250 кВА 10/0,4 кВ Калининские ГЭС</t>
  </si>
  <si>
    <t>1.2.1.1.4</t>
  </si>
  <si>
    <t>ГКТП-37, замена на ГКТП-250 кВА 10/0,4 кВ Красноармейские ГЭС</t>
  </si>
  <si>
    <t>1.2.1.1.5</t>
  </si>
  <si>
    <t>ЗТП-103, замена на ГКТП-250 кВА 10/0,4 кВ Краснокутские ГЭС</t>
  </si>
  <si>
    <t>1.2.1.1.6</t>
  </si>
  <si>
    <t>КТП-273, замена на ГКТП-250 кВА 10/0,4 кВ Питерские ГЭС</t>
  </si>
  <si>
    <t>1.2.1.1.7</t>
  </si>
  <si>
    <t>ЗТП-22, замена на ГКТП-250 кВА 10/0,4 кВ Хвалынские ГЭС</t>
  </si>
  <si>
    <t>1.2.1.1.8</t>
  </si>
  <si>
    <t>ГКТП-45 А, замена на ГКТП-250 кВА 10/0,4 кВ Хвалынские ГЭС</t>
  </si>
  <si>
    <t>1.2.2.1.1</t>
  </si>
  <si>
    <t>2-х цепная ВЛЗ-6 кВ Ф-17 и Ф-27 пс Дзержинская Балаковские ГЭС</t>
  </si>
  <si>
    <t xml:space="preserve">G_ВЛ0001 </t>
  </si>
  <si>
    <t>1.2.2.1.2</t>
  </si>
  <si>
    <t>ВЛЗ-6 кВ Ф-34 ПС Красный Октябрь от ТП-146 до ТП-147 Вольские ГЭС</t>
  </si>
  <si>
    <t>1.2.2.1.3</t>
  </si>
  <si>
    <t>ВЛ-10 кВ Ф-1024 ПС Озинская Озинские ГЭС</t>
  </si>
  <si>
    <t>1.2.2.1.4</t>
  </si>
  <si>
    <t>ВЛИ-0,4 кВ ТП-311 Аркадакские ГЭС</t>
  </si>
  <si>
    <t>1.2.2.1.5</t>
  </si>
  <si>
    <t>ВЛИ-0,4 кВ ТП-27 Аткарские ГЭС</t>
  </si>
  <si>
    <t>1.2.2.1.6</t>
  </si>
  <si>
    <t>ВЛИ-0,4 кВ ТП-№ 1-14.03 Балашовские ГЭС</t>
  </si>
  <si>
    <t>1.2.2.1.7</t>
  </si>
  <si>
    <t>ВЛИ-0,4 кВ ТП-21.08 Балашовские ГЭС</t>
  </si>
  <si>
    <t>1.2.2.1.8</t>
  </si>
  <si>
    <t>ВЛИ-0,4 кВ от ТП-146 до ТП-147 Вольские ГЭС</t>
  </si>
  <si>
    <t>1.2.2.1.9</t>
  </si>
  <si>
    <t>ВЛИ-0,4 кВ ТП-13 Калининские ГЭС</t>
  </si>
  <si>
    <t>1.2.2.1.10</t>
  </si>
  <si>
    <t>ВЛИ-0,4 кВ ТП-16 Ртищевские ГЭС</t>
  </si>
  <si>
    <t>1.2.2.1.11</t>
  </si>
  <si>
    <t>ВЛИ-0,4 кВ ТП-7 Хвалынские ГЭС</t>
  </si>
  <si>
    <t>1.2.2.1.12</t>
  </si>
  <si>
    <t>ВЛИ-0,4 кВ ТП-05 Хвалынские ГЭС</t>
  </si>
  <si>
    <t>1.2.2.1.13</t>
  </si>
  <si>
    <t>ВЛИ-0,4 кВ ТП-42 Энгельсские ГЭС</t>
  </si>
  <si>
    <t>1.2.2.2.1</t>
  </si>
  <si>
    <t>КЛ-10 кВ Ф-2 и Ф-6 ПС Линевская Балаковские ГЭС</t>
  </si>
  <si>
    <t>1.2.2.2.2</t>
  </si>
  <si>
    <t>КЛ-6 кВ Ф-673 РП-7 Энгельсские ГЭС</t>
  </si>
  <si>
    <t>1.2.2.2.3</t>
  </si>
  <si>
    <t>КЛ-6 кВ Ф-105 РП-10 Энгельсские ГЭС</t>
  </si>
  <si>
    <t>1.2.2.2.4</t>
  </si>
  <si>
    <t>КЛ-6 кВ Ф-104 РП-10 Энгельсские ГЭС</t>
  </si>
  <si>
    <t>1.2.2.2.5</t>
  </si>
  <si>
    <t>КЛ-6 кВ Ф-7 и Ф-20 ПС Новая Энгельсские ГЭС</t>
  </si>
  <si>
    <t>1.2.2.2.6</t>
  </si>
  <si>
    <t>КЛ-0,4 кВ ТП-158. ТП-128, ТП-180 Энгельсские ГЭС</t>
  </si>
  <si>
    <t>Итого план за 2017 год</t>
  </si>
  <si>
    <t>План принятия основных средств и нематериальных активов к бухгалтерскому учету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</si>
</sst>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u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/>
    <xf numFmtId="2" fontId="2" fillId="0" borderId="0" xfId="0" applyNumberFormat="1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0" fontId="2" fillId="2" borderId="0" xfId="0" applyFont="1" applyFill="1"/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1"/>
  <sheetViews>
    <sheetView tabSelected="1" topLeftCell="C1" zoomScale="70" zoomScaleNormal="70" workbookViewId="0">
      <selection activeCell="D17" sqref="D17:AL18"/>
    </sheetView>
  </sheetViews>
  <sheetFormatPr defaultRowHeight="14.25" x14ac:dyDescent="0.2"/>
  <cols>
    <col min="1" max="1" width="15.140625" style="4" customWidth="1"/>
    <col min="2" max="2" width="35.7109375" style="4" customWidth="1"/>
    <col min="3" max="3" width="18.42578125" style="4" customWidth="1"/>
    <col min="4" max="4" width="14" style="3" customWidth="1"/>
    <col min="5" max="5" width="14.42578125" style="3" customWidth="1"/>
    <col min="6" max="6" width="8.5703125" style="3" customWidth="1"/>
    <col min="7" max="7" width="7" style="3" customWidth="1"/>
    <col min="8" max="8" width="9.28515625" style="3" customWidth="1"/>
    <col min="9" max="10" width="6.85546875" style="3" customWidth="1"/>
    <col min="11" max="11" width="15.140625" style="3" customWidth="1"/>
    <col min="12" max="12" width="13" style="3" customWidth="1"/>
    <col min="13" max="13" width="8.5703125" style="3" customWidth="1"/>
    <col min="14" max="14" width="7" style="3" customWidth="1"/>
    <col min="15" max="15" width="9.28515625" style="3" customWidth="1"/>
    <col min="16" max="16" width="6.85546875" style="3" customWidth="1"/>
    <col min="17" max="17" width="8.140625" style="3" customWidth="1"/>
    <col min="18" max="18" width="13.7109375" style="3" customWidth="1"/>
    <col min="19" max="19" width="14.42578125" style="3" customWidth="1"/>
    <col min="20" max="20" width="8.5703125" style="3" customWidth="1"/>
    <col min="21" max="21" width="7" style="3" customWidth="1"/>
    <col min="22" max="22" width="9.28515625" style="3" customWidth="1"/>
    <col min="23" max="23" width="6.85546875" style="3" customWidth="1"/>
    <col min="24" max="24" width="8.140625" style="3" customWidth="1"/>
    <col min="25" max="25" width="18.42578125" style="3" customWidth="1"/>
    <col min="26" max="26" width="14.7109375" style="3" customWidth="1"/>
    <col min="27" max="27" width="8.5703125" style="3" customWidth="1"/>
    <col min="28" max="28" width="7" style="3" customWidth="1"/>
    <col min="29" max="29" width="9.28515625" style="3" customWidth="1"/>
    <col min="30" max="31" width="6.85546875" style="3" customWidth="1"/>
    <col min="32" max="32" width="13.7109375" style="3" customWidth="1"/>
    <col min="33" max="33" width="14" style="3" customWidth="1"/>
    <col min="34" max="34" width="8.5703125" style="3" bestFit="1" customWidth="1"/>
    <col min="35" max="35" width="7" style="3" bestFit="1" customWidth="1"/>
    <col min="36" max="36" width="9.28515625" style="3" bestFit="1" customWidth="1"/>
    <col min="37" max="37" width="6.85546875" style="3" bestFit="1" customWidth="1"/>
    <col min="38" max="38" width="8.140625" style="3" bestFit="1" customWidth="1"/>
    <col min="39" max="16384" width="9.140625" style="4"/>
  </cols>
  <sheetData>
    <row r="1" spans="1:38" ht="17.25" customHeight="1" x14ac:dyDescent="0.2">
      <c r="A1" s="22" t="s">
        <v>15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</row>
    <row r="2" spans="1:38" ht="14.25" customHeight="1" x14ac:dyDescent="0.2">
      <c r="A2" s="22" t="s">
        <v>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 ht="14.25" customHeight="1" x14ac:dyDescent="0.2">
      <c r="A3" s="22" t="s">
        <v>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</row>
    <row r="4" spans="1:38" ht="14.25" customHeight="1" x14ac:dyDescent="0.2">
      <c r="A4" s="21" t="s">
        <v>98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</row>
    <row r="5" spans="1:38" ht="15" customHeight="1" x14ac:dyDescent="0.2">
      <c r="A5" s="23" t="s">
        <v>99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</row>
    <row r="6" spans="1:38" ht="15" customHeight="1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</row>
    <row r="7" spans="1:38" ht="15" customHeight="1" x14ac:dyDescent="0.2">
      <c r="A7" s="21" t="s">
        <v>67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</row>
    <row r="8" spans="1:38" ht="15" customHeight="1" x14ac:dyDescent="0.2">
      <c r="A8" s="21" t="s">
        <v>0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</row>
    <row r="9" spans="1:38" x14ac:dyDescent="0.2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</row>
    <row r="10" spans="1:38" ht="15" customHeight="1" x14ac:dyDescent="0.2">
      <c r="A10" s="21" t="s">
        <v>1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</row>
    <row r="11" spans="1:38" x14ac:dyDescent="0.2">
      <c r="E11" s="5"/>
      <c r="L11" s="5"/>
      <c r="S11" s="5"/>
      <c r="Z11" s="5"/>
    </row>
    <row r="12" spans="1:38" ht="15" customHeight="1" x14ac:dyDescent="0.2">
      <c r="A12" s="28" t="s">
        <v>2</v>
      </c>
      <c r="B12" s="28" t="s">
        <v>3</v>
      </c>
      <c r="C12" s="28" t="s">
        <v>4</v>
      </c>
      <c r="D12" s="24" t="s">
        <v>156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6"/>
    </row>
    <row r="13" spans="1:38" ht="15" customHeight="1" x14ac:dyDescent="0.2">
      <c r="A13" s="29"/>
      <c r="B13" s="29"/>
      <c r="C13" s="29"/>
      <c r="D13" s="24" t="s">
        <v>16</v>
      </c>
      <c r="E13" s="25"/>
      <c r="F13" s="25"/>
      <c r="G13" s="25"/>
      <c r="H13" s="25"/>
      <c r="I13" s="25"/>
      <c r="J13" s="26"/>
      <c r="K13" s="24" t="s">
        <v>17</v>
      </c>
      <c r="L13" s="25"/>
      <c r="M13" s="25"/>
      <c r="N13" s="25"/>
      <c r="O13" s="25"/>
      <c r="P13" s="25"/>
      <c r="Q13" s="26"/>
      <c r="R13" s="24" t="s">
        <v>18</v>
      </c>
      <c r="S13" s="25"/>
      <c r="T13" s="25"/>
      <c r="U13" s="25"/>
      <c r="V13" s="25"/>
      <c r="W13" s="25"/>
      <c r="X13" s="26"/>
      <c r="Y13" s="24" t="s">
        <v>19</v>
      </c>
      <c r="Z13" s="25"/>
      <c r="AA13" s="25"/>
      <c r="AB13" s="25"/>
      <c r="AC13" s="25"/>
      <c r="AD13" s="25"/>
      <c r="AE13" s="26"/>
      <c r="AF13" s="24" t="s">
        <v>155</v>
      </c>
      <c r="AG13" s="25"/>
      <c r="AH13" s="25"/>
      <c r="AI13" s="25"/>
      <c r="AJ13" s="25"/>
      <c r="AK13" s="25"/>
      <c r="AL13" s="26"/>
    </row>
    <row r="14" spans="1:38" ht="44.25" customHeight="1" x14ac:dyDescent="0.2">
      <c r="A14" s="29"/>
      <c r="B14" s="29"/>
      <c r="C14" s="29"/>
      <c r="D14" s="6" t="s">
        <v>9</v>
      </c>
      <c r="E14" s="24" t="s">
        <v>8</v>
      </c>
      <c r="F14" s="25"/>
      <c r="G14" s="25"/>
      <c r="H14" s="25"/>
      <c r="I14" s="25"/>
      <c r="J14" s="26"/>
      <c r="K14" s="6" t="s">
        <v>9</v>
      </c>
      <c r="L14" s="24" t="s">
        <v>8</v>
      </c>
      <c r="M14" s="25"/>
      <c r="N14" s="25"/>
      <c r="O14" s="25"/>
      <c r="P14" s="25"/>
      <c r="Q14" s="26"/>
      <c r="R14" s="6" t="s">
        <v>9</v>
      </c>
      <c r="S14" s="24" t="s">
        <v>8</v>
      </c>
      <c r="T14" s="25"/>
      <c r="U14" s="25"/>
      <c r="V14" s="25"/>
      <c r="W14" s="25"/>
      <c r="X14" s="26"/>
      <c r="Y14" s="6" t="s">
        <v>9</v>
      </c>
      <c r="Z14" s="24" t="s">
        <v>8</v>
      </c>
      <c r="AA14" s="25"/>
      <c r="AB14" s="25"/>
      <c r="AC14" s="25"/>
      <c r="AD14" s="25"/>
      <c r="AE14" s="26"/>
      <c r="AF14" s="6" t="s">
        <v>9</v>
      </c>
      <c r="AG14" s="24" t="s">
        <v>8</v>
      </c>
      <c r="AH14" s="25"/>
      <c r="AI14" s="25"/>
      <c r="AJ14" s="25"/>
      <c r="AK14" s="25"/>
      <c r="AL14" s="26"/>
    </row>
    <row r="15" spans="1:38" ht="45" x14ac:dyDescent="0.2">
      <c r="A15" s="30"/>
      <c r="B15" s="30"/>
      <c r="C15" s="30"/>
      <c r="D15" s="6" t="s">
        <v>7</v>
      </c>
      <c r="E15" s="6" t="s">
        <v>7</v>
      </c>
      <c r="F15" s="6" t="s">
        <v>10</v>
      </c>
      <c r="G15" s="6" t="s">
        <v>11</v>
      </c>
      <c r="H15" s="6" t="s">
        <v>12</v>
      </c>
      <c r="I15" s="6" t="s">
        <v>13</v>
      </c>
      <c r="J15" s="6" t="s">
        <v>94</v>
      </c>
      <c r="K15" s="6" t="s">
        <v>7</v>
      </c>
      <c r="L15" s="6" t="s">
        <v>7</v>
      </c>
      <c r="M15" s="6" t="s">
        <v>10</v>
      </c>
      <c r="N15" s="6" t="s">
        <v>11</v>
      </c>
      <c r="O15" s="6" t="s">
        <v>12</v>
      </c>
      <c r="P15" s="6" t="s">
        <v>13</v>
      </c>
      <c r="Q15" s="6" t="s">
        <v>94</v>
      </c>
      <c r="R15" s="6" t="s">
        <v>7</v>
      </c>
      <c r="S15" s="6" t="s">
        <v>7</v>
      </c>
      <c r="T15" s="6" t="s">
        <v>10</v>
      </c>
      <c r="U15" s="6" t="s">
        <v>11</v>
      </c>
      <c r="V15" s="6" t="s">
        <v>12</v>
      </c>
      <c r="W15" s="6" t="s">
        <v>13</v>
      </c>
      <c r="X15" s="6" t="s">
        <v>94</v>
      </c>
      <c r="Y15" s="6" t="s">
        <v>7</v>
      </c>
      <c r="Z15" s="6" t="s">
        <v>7</v>
      </c>
      <c r="AA15" s="6" t="s">
        <v>10</v>
      </c>
      <c r="AB15" s="6" t="s">
        <v>11</v>
      </c>
      <c r="AC15" s="6" t="s">
        <v>12</v>
      </c>
      <c r="AD15" s="6" t="s">
        <v>13</v>
      </c>
      <c r="AE15" s="6" t="s">
        <v>94</v>
      </c>
      <c r="AF15" s="6" t="s">
        <v>7</v>
      </c>
      <c r="AG15" s="6" t="s">
        <v>7</v>
      </c>
      <c r="AH15" s="6" t="s">
        <v>10</v>
      </c>
      <c r="AI15" s="6" t="s">
        <v>11</v>
      </c>
      <c r="AJ15" s="6" t="s">
        <v>12</v>
      </c>
      <c r="AK15" s="6" t="s">
        <v>13</v>
      </c>
      <c r="AL15" s="6" t="s">
        <v>94</v>
      </c>
    </row>
    <row r="16" spans="1:38" x14ac:dyDescent="0.2">
      <c r="A16" s="2">
        <v>1</v>
      </c>
      <c r="B16" s="2">
        <v>2</v>
      </c>
      <c r="C16" s="2">
        <v>3</v>
      </c>
      <c r="D16" s="1" t="s">
        <v>20</v>
      </c>
      <c r="E16" s="1" t="s">
        <v>21</v>
      </c>
      <c r="F16" s="1" t="s">
        <v>22</v>
      </c>
      <c r="G16" s="1" t="s">
        <v>23</v>
      </c>
      <c r="H16" s="1" t="s">
        <v>24</v>
      </c>
      <c r="I16" s="1" t="s">
        <v>25</v>
      </c>
      <c r="J16" s="1" t="s">
        <v>26</v>
      </c>
      <c r="K16" s="1" t="s">
        <v>27</v>
      </c>
      <c r="L16" s="1" t="s">
        <v>28</v>
      </c>
      <c r="M16" s="1" t="s">
        <v>29</v>
      </c>
      <c r="N16" s="1" t="s">
        <v>30</v>
      </c>
      <c r="O16" s="1" t="s">
        <v>31</v>
      </c>
      <c r="P16" s="1" t="s">
        <v>32</v>
      </c>
      <c r="Q16" s="1" t="s">
        <v>33</v>
      </c>
      <c r="R16" s="1" t="s">
        <v>34</v>
      </c>
      <c r="S16" s="1" t="s">
        <v>35</v>
      </c>
      <c r="T16" s="1" t="s">
        <v>36</v>
      </c>
      <c r="U16" s="1" t="s">
        <v>37</v>
      </c>
      <c r="V16" s="1" t="s">
        <v>38</v>
      </c>
      <c r="W16" s="1" t="s">
        <v>39</v>
      </c>
      <c r="X16" s="1" t="s">
        <v>40</v>
      </c>
      <c r="Y16" s="1" t="s">
        <v>41</v>
      </c>
      <c r="Z16" s="1" t="s">
        <v>42</v>
      </c>
      <c r="AA16" s="1" t="s">
        <v>43</v>
      </c>
      <c r="AB16" s="1" t="s">
        <v>44</v>
      </c>
      <c r="AC16" s="1" t="s">
        <v>45</v>
      </c>
      <c r="AD16" s="1" t="s">
        <v>46</v>
      </c>
      <c r="AE16" s="1" t="s">
        <v>47</v>
      </c>
      <c r="AF16" s="1" t="s">
        <v>14</v>
      </c>
      <c r="AG16" s="1" t="s">
        <v>48</v>
      </c>
      <c r="AH16" s="1" t="s">
        <v>49</v>
      </c>
      <c r="AI16" s="1" t="s">
        <v>50</v>
      </c>
      <c r="AJ16" s="1" t="s">
        <v>51</v>
      </c>
      <c r="AK16" s="1" t="s">
        <v>52</v>
      </c>
      <c r="AL16" s="1" t="s">
        <v>53</v>
      </c>
    </row>
    <row r="17" spans="1:38" s="11" customFormat="1" ht="30" x14ac:dyDescent="0.2">
      <c r="A17" s="7">
        <v>0</v>
      </c>
      <c r="B17" s="8" t="s">
        <v>54</v>
      </c>
      <c r="C17" s="9" t="s">
        <v>97</v>
      </c>
      <c r="D17" s="10">
        <f>D18</f>
        <v>0</v>
      </c>
      <c r="E17" s="10">
        <f t="shared" ref="E17:AL18" si="0">E18</f>
        <v>0</v>
      </c>
      <c r="F17" s="10">
        <f t="shared" si="0"/>
        <v>0</v>
      </c>
      <c r="G17" s="10">
        <f t="shared" si="0"/>
        <v>0</v>
      </c>
      <c r="H17" s="10">
        <f t="shared" si="0"/>
        <v>0</v>
      </c>
      <c r="I17" s="10">
        <f t="shared" si="0"/>
        <v>0</v>
      </c>
      <c r="J17" s="10">
        <f t="shared" si="0"/>
        <v>0</v>
      </c>
      <c r="K17" s="10">
        <f t="shared" si="0"/>
        <v>0</v>
      </c>
      <c r="L17" s="10">
        <f t="shared" si="0"/>
        <v>15.211</v>
      </c>
      <c r="M17" s="10">
        <f t="shared" si="0"/>
        <v>0</v>
      </c>
      <c r="N17" s="10">
        <f t="shared" si="0"/>
        <v>0</v>
      </c>
      <c r="O17" s="10">
        <f t="shared" si="0"/>
        <v>20.542999999999999</v>
      </c>
      <c r="P17" s="10">
        <f t="shared" si="0"/>
        <v>0</v>
      </c>
      <c r="Q17" s="10">
        <f t="shared" si="0"/>
        <v>3</v>
      </c>
      <c r="R17" s="10">
        <f t="shared" si="0"/>
        <v>0</v>
      </c>
      <c r="S17" s="10">
        <f t="shared" si="0"/>
        <v>14.45</v>
      </c>
      <c r="T17" s="10">
        <f t="shared" si="0"/>
        <v>0</v>
      </c>
      <c r="U17" s="10">
        <f t="shared" si="0"/>
        <v>0</v>
      </c>
      <c r="V17" s="10">
        <f t="shared" si="0"/>
        <v>10.96</v>
      </c>
      <c r="W17" s="10">
        <f t="shared" si="0"/>
        <v>0</v>
      </c>
      <c r="X17" s="10">
        <f t="shared" si="0"/>
        <v>4</v>
      </c>
      <c r="Y17" s="10">
        <f t="shared" si="0"/>
        <v>0</v>
      </c>
      <c r="Z17" s="10">
        <f t="shared" si="0"/>
        <v>0.40500000000000003</v>
      </c>
      <c r="AA17" s="10">
        <f t="shared" si="0"/>
        <v>0</v>
      </c>
      <c r="AB17" s="10">
        <f t="shared" si="0"/>
        <v>0</v>
      </c>
      <c r="AC17" s="10">
        <f t="shared" si="0"/>
        <v>0</v>
      </c>
      <c r="AD17" s="10">
        <f t="shared" si="0"/>
        <v>0</v>
      </c>
      <c r="AE17" s="10">
        <f t="shared" si="0"/>
        <v>1</v>
      </c>
      <c r="AF17" s="10">
        <f t="shared" si="0"/>
        <v>0</v>
      </c>
      <c r="AG17" s="10">
        <f t="shared" si="0"/>
        <v>30.066000000000003</v>
      </c>
      <c r="AH17" s="10">
        <f t="shared" si="0"/>
        <v>0</v>
      </c>
      <c r="AI17" s="10">
        <f t="shared" si="0"/>
        <v>0</v>
      </c>
      <c r="AJ17" s="10">
        <f t="shared" si="0"/>
        <v>31.503000000000004</v>
      </c>
      <c r="AK17" s="10">
        <f t="shared" si="0"/>
        <v>0</v>
      </c>
      <c r="AL17" s="10">
        <f t="shared" si="0"/>
        <v>8</v>
      </c>
    </row>
    <row r="18" spans="1:38" s="11" customFormat="1" ht="25.5" x14ac:dyDescent="0.2">
      <c r="A18" s="12" t="s">
        <v>96</v>
      </c>
      <c r="B18" s="13" t="s">
        <v>95</v>
      </c>
      <c r="C18" s="9" t="s">
        <v>97</v>
      </c>
      <c r="D18" s="10">
        <f>D19</f>
        <v>0</v>
      </c>
      <c r="E18" s="10">
        <f t="shared" si="0"/>
        <v>0</v>
      </c>
      <c r="F18" s="10">
        <f t="shared" si="0"/>
        <v>0</v>
      </c>
      <c r="G18" s="10">
        <f t="shared" si="0"/>
        <v>0</v>
      </c>
      <c r="H18" s="10">
        <f t="shared" si="0"/>
        <v>0</v>
      </c>
      <c r="I18" s="10">
        <f t="shared" si="0"/>
        <v>0</v>
      </c>
      <c r="J18" s="10">
        <f t="shared" si="0"/>
        <v>0</v>
      </c>
      <c r="K18" s="10">
        <f t="shared" si="0"/>
        <v>0</v>
      </c>
      <c r="L18" s="10">
        <f t="shared" si="0"/>
        <v>15.211</v>
      </c>
      <c r="M18" s="10">
        <f t="shared" si="0"/>
        <v>0</v>
      </c>
      <c r="N18" s="10">
        <f t="shared" si="0"/>
        <v>0</v>
      </c>
      <c r="O18" s="10">
        <f t="shared" si="0"/>
        <v>20.542999999999999</v>
      </c>
      <c r="P18" s="10">
        <f t="shared" si="0"/>
        <v>0</v>
      </c>
      <c r="Q18" s="10">
        <f t="shared" si="0"/>
        <v>3</v>
      </c>
      <c r="R18" s="10">
        <f t="shared" si="0"/>
        <v>0</v>
      </c>
      <c r="S18" s="10">
        <f t="shared" si="0"/>
        <v>14.45</v>
      </c>
      <c r="T18" s="10">
        <f t="shared" si="0"/>
        <v>0</v>
      </c>
      <c r="U18" s="10">
        <f t="shared" si="0"/>
        <v>0</v>
      </c>
      <c r="V18" s="10">
        <f t="shared" si="0"/>
        <v>10.96</v>
      </c>
      <c r="W18" s="10">
        <f t="shared" si="0"/>
        <v>0</v>
      </c>
      <c r="X18" s="10">
        <f t="shared" si="0"/>
        <v>4</v>
      </c>
      <c r="Y18" s="10">
        <f t="shared" si="0"/>
        <v>0</v>
      </c>
      <c r="Z18" s="10">
        <f t="shared" si="0"/>
        <v>0.40500000000000003</v>
      </c>
      <c r="AA18" s="10">
        <f t="shared" si="0"/>
        <v>0</v>
      </c>
      <c r="AB18" s="10">
        <f t="shared" si="0"/>
        <v>0</v>
      </c>
      <c r="AC18" s="10">
        <f t="shared" si="0"/>
        <v>0</v>
      </c>
      <c r="AD18" s="10">
        <f t="shared" si="0"/>
        <v>0</v>
      </c>
      <c r="AE18" s="10">
        <f t="shared" si="0"/>
        <v>1</v>
      </c>
      <c r="AF18" s="10">
        <f t="shared" si="0"/>
        <v>0</v>
      </c>
      <c r="AG18" s="10">
        <f t="shared" si="0"/>
        <v>30.066000000000003</v>
      </c>
      <c r="AH18" s="10">
        <f t="shared" si="0"/>
        <v>0</v>
      </c>
      <c r="AI18" s="10">
        <f t="shared" si="0"/>
        <v>0</v>
      </c>
      <c r="AJ18" s="10">
        <f t="shared" si="0"/>
        <v>31.503000000000004</v>
      </c>
      <c r="AK18" s="10">
        <f t="shared" si="0"/>
        <v>0</v>
      </c>
      <c r="AL18" s="10">
        <f t="shared" si="0"/>
        <v>8</v>
      </c>
    </row>
    <row r="19" spans="1:38" s="11" customFormat="1" ht="45" x14ac:dyDescent="0.2">
      <c r="A19" s="14" t="s">
        <v>55</v>
      </c>
      <c r="B19" s="15" t="s">
        <v>56</v>
      </c>
      <c r="C19" s="9" t="s">
        <v>97</v>
      </c>
      <c r="D19" s="10">
        <f>D20+D30</f>
        <v>0</v>
      </c>
      <c r="E19" s="10">
        <f t="shared" ref="E19:AL19" si="1">E20+E30</f>
        <v>0</v>
      </c>
      <c r="F19" s="10">
        <f>F20+F30</f>
        <v>0</v>
      </c>
      <c r="G19" s="10">
        <f t="shared" si="1"/>
        <v>0</v>
      </c>
      <c r="H19" s="10">
        <f t="shared" si="1"/>
        <v>0</v>
      </c>
      <c r="I19" s="10">
        <f t="shared" si="1"/>
        <v>0</v>
      </c>
      <c r="J19" s="10">
        <f t="shared" si="1"/>
        <v>0</v>
      </c>
      <c r="K19" s="10">
        <f t="shared" si="1"/>
        <v>0</v>
      </c>
      <c r="L19" s="10">
        <f t="shared" si="1"/>
        <v>15.211</v>
      </c>
      <c r="M19" s="10">
        <f t="shared" si="1"/>
        <v>0</v>
      </c>
      <c r="N19" s="10">
        <f t="shared" si="1"/>
        <v>0</v>
      </c>
      <c r="O19" s="10">
        <f t="shared" si="1"/>
        <v>20.542999999999999</v>
      </c>
      <c r="P19" s="10">
        <f t="shared" si="1"/>
        <v>0</v>
      </c>
      <c r="Q19" s="10">
        <f t="shared" si="1"/>
        <v>3</v>
      </c>
      <c r="R19" s="10">
        <f t="shared" si="1"/>
        <v>0</v>
      </c>
      <c r="S19" s="10">
        <f t="shared" si="1"/>
        <v>14.45</v>
      </c>
      <c r="T19" s="10">
        <f t="shared" si="1"/>
        <v>0</v>
      </c>
      <c r="U19" s="10">
        <f t="shared" si="1"/>
        <v>0</v>
      </c>
      <c r="V19" s="10">
        <f t="shared" si="1"/>
        <v>10.96</v>
      </c>
      <c r="W19" s="10">
        <f t="shared" si="1"/>
        <v>0</v>
      </c>
      <c r="X19" s="10">
        <f t="shared" si="1"/>
        <v>4</v>
      </c>
      <c r="Y19" s="10">
        <f t="shared" si="1"/>
        <v>0</v>
      </c>
      <c r="Z19" s="10">
        <f t="shared" si="1"/>
        <v>0.40500000000000003</v>
      </c>
      <c r="AA19" s="10">
        <f t="shared" si="1"/>
        <v>0</v>
      </c>
      <c r="AB19" s="10">
        <f t="shared" si="1"/>
        <v>0</v>
      </c>
      <c r="AC19" s="10">
        <f t="shared" si="1"/>
        <v>0</v>
      </c>
      <c r="AD19" s="10">
        <f t="shared" si="1"/>
        <v>0</v>
      </c>
      <c r="AE19" s="10">
        <f t="shared" si="1"/>
        <v>1</v>
      </c>
      <c r="AF19" s="10">
        <f t="shared" si="1"/>
        <v>0</v>
      </c>
      <c r="AG19" s="10">
        <f t="shared" si="1"/>
        <v>30.066000000000003</v>
      </c>
      <c r="AH19" s="10">
        <f t="shared" si="1"/>
        <v>0</v>
      </c>
      <c r="AI19" s="10">
        <f t="shared" si="1"/>
        <v>0</v>
      </c>
      <c r="AJ19" s="10">
        <f t="shared" si="1"/>
        <v>31.503000000000004</v>
      </c>
      <c r="AK19" s="10">
        <f t="shared" si="1"/>
        <v>0</v>
      </c>
      <c r="AL19" s="10">
        <f t="shared" si="1"/>
        <v>8</v>
      </c>
    </row>
    <row r="20" spans="1:38" s="11" customFormat="1" ht="71.25" x14ac:dyDescent="0.2">
      <c r="A20" s="16" t="s">
        <v>57</v>
      </c>
      <c r="B20" s="17" t="s">
        <v>58</v>
      </c>
      <c r="C20" s="9" t="s">
        <v>97</v>
      </c>
      <c r="D20" s="10">
        <f>D21</f>
        <v>0</v>
      </c>
      <c r="E20" s="10">
        <f t="shared" ref="E20:AL20" si="2">E21</f>
        <v>0</v>
      </c>
      <c r="F20" s="10">
        <f t="shared" si="2"/>
        <v>0</v>
      </c>
      <c r="G20" s="10">
        <f t="shared" si="2"/>
        <v>0</v>
      </c>
      <c r="H20" s="10">
        <f t="shared" si="2"/>
        <v>0</v>
      </c>
      <c r="I20" s="10">
        <f t="shared" si="2"/>
        <v>0</v>
      </c>
      <c r="J20" s="10">
        <f t="shared" si="2"/>
        <v>0</v>
      </c>
      <c r="K20" s="10">
        <f t="shared" si="2"/>
        <v>0</v>
      </c>
      <c r="L20" s="10">
        <f t="shared" si="2"/>
        <v>1.2129999999999999</v>
      </c>
      <c r="M20" s="10">
        <f t="shared" si="2"/>
        <v>0</v>
      </c>
      <c r="N20" s="10">
        <f t="shared" si="2"/>
        <v>0</v>
      </c>
      <c r="O20" s="10">
        <f t="shared" si="2"/>
        <v>0</v>
      </c>
      <c r="P20" s="10">
        <f t="shared" si="2"/>
        <v>0</v>
      </c>
      <c r="Q20" s="10">
        <f t="shared" si="2"/>
        <v>3</v>
      </c>
      <c r="R20" s="10">
        <f t="shared" si="2"/>
        <v>0</v>
      </c>
      <c r="S20" s="10">
        <f t="shared" si="2"/>
        <v>1.853</v>
      </c>
      <c r="T20" s="10">
        <f t="shared" si="2"/>
        <v>0</v>
      </c>
      <c r="U20" s="10">
        <f t="shared" si="2"/>
        <v>0</v>
      </c>
      <c r="V20" s="10">
        <f t="shared" si="2"/>
        <v>0</v>
      </c>
      <c r="W20" s="10">
        <f t="shared" si="2"/>
        <v>0</v>
      </c>
      <c r="X20" s="10">
        <f t="shared" si="2"/>
        <v>4</v>
      </c>
      <c r="Y20" s="10">
        <f t="shared" si="2"/>
        <v>0</v>
      </c>
      <c r="Z20" s="10">
        <f t="shared" si="2"/>
        <v>0.40500000000000003</v>
      </c>
      <c r="AA20" s="10">
        <f t="shared" si="2"/>
        <v>0</v>
      </c>
      <c r="AB20" s="10">
        <f t="shared" si="2"/>
        <v>0</v>
      </c>
      <c r="AC20" s="10">
        <f t="shared" si="2"/>
        <v>0</v>
      </c>
      <c r="AD20" s="10">
        <f t="shared" si="2"/>
        <v>0</v>
      </c>
      <c r="AE20" s="10">
        <f t="shared" si="2"/>
        <v>1</v>
      </c>
      <c r="AF20" s="10">
        <f t="shared" si="2"/>
        <v>0</v>
      </c>
      <c r="AG20" s="10">
        <f t="shared" si="2"/>
        <v>3.4710000000000005</v>
      </c>
      <c r="AH20" s="10">
        <f t="shared" si="2"/>
        <v>0</v>
      </c>
      <c r="AI20" s="10">
        <f t="shared" si="2"/>
        <v>0</v>
      </c>
      <c r="AJ20" s="10">
        <f t="shared" si="2"/>
        <v>0</v>
      </c>
      <c r="AK20" s="10">
        <f t="shared" si="2"/>
        <v>0</v>
      </c>
      <c r="AL20" s="10">
        <f t="shared" si="2"/>
        <v>8</v>
      </c>
    </row>
    <row r="21" spans="1:38" s="11" customFormat="1" ht="42.75" x14ac:dyDescent="0.2">
      <c r="A21" s="16" t="s">
        <v>59</v>
      </c>
      <c r="B21" s="17" t="s">
        <v>60</v>
      </c>
      <c r="C21" s="9" t="s">
        <v>97</v>
      </c>
      <c r="D21" s="10">
        <f>SUM(D22:D29)</f>
        <v>0</v>
      </c>
      <c r="E21" s="10">
        <f t="shared" ref="E21:AL21" si="3">SUM(E22:E29)</f>
        <v>0</v>
      </c>
      <c r="F21" s="10">
        <f t="shared" si="3"/>
        <v>0</v>
      </c>
      <c r="G21" s="10">
        <f t="shared" si="3"/>
        <v>0</v>
      </c>
      <c r="H21" s="10">
        <f t="shared" si="3"/>
        <v>0</v>
      </c>
      <c r="I21" s="10">
        <f t="shared" si="3"/>
        <v>0</v>
      </c>
      <c r="J21" s="10">
        <f t="shared" si="3"/>
        <v>0</v>
      </c>
      <c r="K21" s="10">
        <f t="shared" si="3"/>
        <v>0</v>
      </c>
      <c r="L21" s="10">
        <f t="shared" si="3"/>
        <v>1.2129999999999999</v>
      </c>
      <c r="M21" s="10">
        <f t="shared" si="3"/>
        <v>0</v>
      </c>
      <c r="N21" s="10">
        <f t="shared" si="3"/>
        <v>0</v>
      </c>
      <c r="O21" s="10">
        <f t="shared" si="3"/>
        <v>0</v>
      </c>
      <c r="P21" s="10">
        <f t="shared" si="3"/>
        <v>0</v>
      </c>
      <c r="Q21" s="10">
        <f t="shared" si="3"/>
        <v>3</v>
      </c>
      <c r="R21" s="10">
        <f t="shared" si="3"/>
        <v>0</v>
      </c>
      <c r="S21" s="10">
        <f t="shared" si="3"/>
        <v>1.853</v>
      </c>
      <c r="T21" s="10">
        <f t="shared" si="3"/>
        <v>0</v>
      </c>
      <c r="U21" s="10">
        <f t="shared" si="3"/>
        <v>0</v>
      </c>
      <c r="V21" s="10">
        <f t="shared" si="3"/>
        <v>0</v>
      </c>
      <c r="W21" s="10">
        <f t="shared" si="3"/>
        <v>0</v>
      </c>
      <c r="X21" s="10">
        <f t="shared" si="3"/>
        <v>4</v>
      </c>
      <c r="Y21" s="10">
        <f t="shared" si="3"/>
        <v>0</v>
      </c>
      <c r="Z21" s="10">
        <f t="shared" si="3"/>
        <v>0.40500000000000003</v>
      </c>
      <c r="AA21" s="10">
        <f t="shared" si="3"/>
        <v>0</v>
      </c>
      <c r="AB21" s="10">
        <f t="shared" si="3"/>
        <v>0</v>
      </c>
      <c r="AC21" s="10">
        <f t="shared" si="3"/>
        <v>0</v>
      </c>
      <c r="AD21" s="10">
        <f t="shared" si="3"/>
        <v>0</v>
      </c>
      <c r="AE21" s="10">
        <f t="shared" si="3"/>
        <v>1</v>
      </c>
      <c r="AF21" s="10">
        <f t="shared" si="3"/>
        <v>0</v>
      </c>
      <c r="AG21" s="10">
        <f t="shared" si="3"/>
        <v>3.4710000000000005</v>
      </c>
      <c r="AH21" s="10">
        <f t="shared" si="3"/>
        <v>0</v>
      </c>
      <c r="AI21" s="10">
        <f t="shared" si="3"/>
        <v>0</v>
      </c>
      <c r="AJ21" s="10">
        <f t="shared" si="3"/>
        <v>0</v>
      </c>
      <c r="AK21" s="10">
        <f t="shared" si="3"/>
        <v>0</v>
      </c>
      <c r="AL21" s="10">
        <f t="shared" si="3"/>
        <v>8</v>
      </c>
    </row>
    <row r="22" spans="1:38" s="11" customFormat="1" ht="25.5" x14ac:dyDescent="0.2">
      <c r="A22" s="12" t="s">
        <v>100</v>
      </c>
      <c r="B22" s="18" t="s">
        <v>101</v>
      </c>
      <c r="C22" s="9" t="s">
        <v>68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9">
        <v>0</v>
      </c>
      <c r="R22" s="10">
        <v>0</v>
      </c>
      <c r="S22" s="10">
        <v>0.38</v>
      </c>
      <c r="T22" s="10">
        <v>0</v>
      </c>
      <c r="U22" s="10">
        <v>0</v>
      </c>
      <c r="V22" s="10">
        <v>0</v>
      </c>
      <c r="W22" s="10">
        <v>0</v>
      </c>
      <c r="X22" s="19">
        <v>1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9">
        <v>0</v>
      </c>
      <c r="AF22" s="10">
        <v>0</v>
      </c>
      <c r="AG22" s="10">
        <f>E22+L22+S22+Z22</f>
        <v>0.38</v>
      </c>
      <c r="AH22" s="10">
        <v>0</v>
      </c>
      <c r="AI22" s="10">
        <v>0</v>
      </c>
      <c r="AJ22" s="10">
        <v>0</v>
      </c>
      <c r="AK22" s="10">
        <v>0</v>
      </c>
      <c r="AL22" s="10">
        <f>J22+Q22+X22+AE22</f>
        <v>1</v>
      </c>
    </row>
    <row r="23" spans="1:38" s="11" customFormat="1" ht="25.5" x14ac:dyDescent="0.2">
      <c r="A23" s="12" t="s">
        <v>102</v>
      </c>
      <c r="B23" s="18" t="s">
        <v>103</v>
      </c>
      <c r="C23" s="9" t="s">
        <v>69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0.40799999999999997</v>
      </c>
      <c r="M23" s="10">
        <v>0</v>
      </c>
      <c r="N23" s="10">
        <v>0</v>
      </c>
      <c r="O23" s="10">
        <v>0</v>
      </c>
      <c r="P23" s="10">
        <v>0</v>
      </c>
      <c r="Q23" s="19">
        <v>1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9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9">
        <v>0</v>
      </c>
      <c r="AF23" s="10">
        <v>0</v>
      </c>
      <c r="AG23" s="10">
        <f t="shared" ref="AG23:AG29" si="4">E23+L23+S23+Z23</f>
        <v>0.40799999999999997</v>
      </c>
      <c r="AH23" s="10">
        <v>0</v>
      </c>
      <c r="AI23" s="10">
        <v>0</v>
      </c>
      <c r="AJ23" s="10">
        <v>0</v>
      </c>
      <c r="AK23" s="10">
        <v>0</v>
      </c>
      <c r="AL23" s="10">
        <f t="shared" ref="AL23:AL29" si="5">J23+Q23+X23+AE23</f>
        <v>1</v>
      </c>
    </row>
    <row r="24" spans="1:38" s="11" customFormat="1" ht="25.5" x14ac:dyDescent="0.2">
      <c r="A24" s="12" t="s">
        <v>104</v>
      </c>
      <c r="B24" s="18" t="s">
        <v>105</v>
      </c>
      <c r="C24" s="9" t="s">
        <v>70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9">
        <v>0</v>
      </c>
      <c r="R24" s="10">
        <v>0</v>
      </c>
      <c r="S24" s="10">
        <v>0.39</v>
      </c>
      <c r="T24" s="10">
        <v>0</v>
      </c>
      <c r="U24" s="10">
        <v>0</v>
      </c>
      <c r="V24" s="10">
        <v>0</v>
      </c>
      <c r="W24" s="10">
        <v>0</v>
      </c>
      <c r="X24" s="19">
        <v>1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9">
        <v>0</v>
      </c>
      <c r="AF24" s="10">
        <v>0</v>
      </c>
      <c r="AG24" s="10">
        <f t="shared" si="4"/>
        <v>0.39</v>
      </c>
      <c r="AH24" s="10">
        <v>0</v>
      </c>
      <c r="AI24" s="10">
        <v>0</v>
      </c>
      <c r="AJ24" s="10">
        <v>0</v>
      </c>
      <c r="AK24" s="10">
        <v>0</v>
      </c>
      <c r="AL24" s="10">
        <f t="shared" si="5"/>
        <v>1</v>
      </c>
    </row>
    <row r="25" spans="1:38" s="11" customFormat="1" ht="25.5" x14ac:dyDescent="0.2">
      <c r="A25" s="12" t="s">
        <v>106</v>
      </c>
      <c r="B25" s="18" t="s">
        <v>107</v>
      </c>
      <c r="C25" s="9" t="s">
        <v>71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9">
        <v>0</v>
      </c>
      <c r="R25" s="10">
        <v>0</v>
      </c>
      <c r="S25" s="10">
        <v>0.39600000000000002</v>
      </c>
      <c r="T25" s="10">
        <v>0</v>
      </c>
      <c r="U25" s="10">
        <v>0</v>
      </c>
      <c r="V25" s="10">
        <v>0</v>
      </c>
      <c r="W25" s="10">
        <v>0</v>
      </c>
      <c r="X25" s="19">
        <v>1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9">
        <v>0</v>
      </c>
      <c r="AF25" s="10">
        <v>0</v>
      </c>
      <c r="AG25" s="10">
        <f t="shared" si="4"/>
        <v>0.39600000000000002</v>
      </c>
      <c r="AH25" s="10">
        <v>0</v>
      </c>
      <c r="AI25" s="10">
        <v>0</v>
      </c>
      <c r="AJ25" s="10">
        <v>0</v>
      </c>
      <c r="AK25" s="10">
        <v>0</v>
      </c>
      <c r="AL25" s="10">
        <f t="shared" si="5"/>
        <v>1</v>
      </c>
    </row>
    <row r="26" spans="1:38" s="11" customFormat="1" ht="25.5" x14ac:dyDescent="0.2">
      <c r="A26" s="12" t="s">
        <v>108</v>
      </c>
      <c r="B26" s="18" t="s">
        <v>109</v>
      </c>
      <c r="C26" s="9" t="s">
        <v>72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9">
        <v>0</v>
      </c>
      <c r="R26" s="10">
        <v>0</v>
      </c>
      <c r="S26" s="10">
        <v>0.68700000000000006</v>
      </c>
      <c r="T26" s="10">
        <v>0</v>
      </c>
      <c r="U26" s="10">
        <v>0</v>
      </c>
      <c r="V26" s="10">
        <v>0</v>
      </c>
      <c r="W26" s="10">
        <v>0</v>
      </c>
      <c r="X26" s="19">
        <v>1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9">
        <v>0</v>
      </c>
      <c r="AF26" s="10">
        <v>0</v>
      </c>
      <c r="AG26" s="10">
        <f t="shared" si="4"/>
        <v>0.68700000000000006</v>
      </c>
      <c r="AH26" s="10">
        <v>0</v>
      </c>
      <c r="AI26" s="10">
        <v>0</v>
      </c>
      <c r="AJ26" s="10">
        <v>0</v>
      </c>
      <c r="AK26" s="10">
        <v>0</v>
      </c>
      <c r="AL26" s="10">
        <f t="shared" si="5"/>
        <v>1</v>
      </c>
    </row>
    <row r="27" spans="1:38" s="11" customFormat="1" ht="25.5" x14ac:dyDescent="0.2">
      <c r="A27" s="12" t="s">
        <v>110</v>
      </c>
      <c r="B27" s="18" t="s">
        <v>111</v>
      </c>
      <c r="C27" s="9" t="s">
        <v>73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9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9">
        <v>0</v>
      </c>
      <c r="Y27" s="10">
        <v>0</v>
      </c>
      <c r="Z27" s="10">
        <v>0.40500000000000003</v>
      </c>
      <c r="AA27" s="10">
        <v>0</v>
      </c>
      <c r="AB27" s="10">
        <v>0</v>
      </c>
      <c r="AC27" s="10">
        <v>0</v>
      </c>
      <c r="AD27" s="10">
        <v>0</v>
      </c>
      <c r="AE27" s="19">
        <v>1</v>
      </c>
      <c r="AF27" s="10">
        <v>0</v>
      </c>
      <c r="AG27" s="10">
        <f t="shared" si="4"/>
        <v>0.40500000000000003</v>
      </c>
      <c r="AH27" s="10">
        <v>0</v>
      </c>
      <c r="AI27" s="10">
        <v>0</v>
      </c>
      <c r="AJ27" s="10">
        <v>0</v>
      </c>
      <c r="AK27" s="10">
        <v>0</v>
      </c>
      <c r="AL27" s="10">
        <f t="shared" si="5"/>
        <v>1</v>
      </c>
    </row>
    <row r="28" spans="1:38" s="11" customFormat="1" ht="25.5" x14ac:dyDescent="0.2">
      <c r="A28" s="12" t="s">
        <v>112</v>
      </c>
      <c r="B28" s="18" t="s">
        <v>113</v>
      </c>
      <c r="C28" s="9" t="s">
        <v>74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0.39500000000000002</v>
      </c>
      <c r="M28" s="10">
        <v>0</v>
      </c>
      <c r="N28" s="10">
        <v>0</v>
      </c>
      <c r="O28" s="10">
        <v>0</v>
      </c>
      <c r="P28" s="10">
        <v>0</v>
      </c>
      <c r="Q28" s="19">
        <v>1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9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9">
        <v>0</v>
      </c>
      <c r="AF28" s="10">
        <v>0</v>
      </c>
      <c r="AG28" s="10">
        <f t="shared" si="4"/>
        <v>0.39500000000000002</v>
      </c>
      <c r="AH28" s="10">
        <v>0</v>
      </c>
      <c r="AI28" s="10">
        <v>0</v>
      </c>
      <c r="AJ28" s="10">
        <v>0</v>
      </c>
      <c r="AK28" s="10">
        <v>0</v>
      </c>
      <c r="AL28" s="10">
        <f t="shared" si="5"/>
        <v>1</v>
      </c>
    </row>
    <row r="29" spans="1:38" s="11" customFormat="1" ht="25.5" x14ac:dyDescent="0.2">
      <c r="A29" s="12" t="s">
        <v>114</v>
      </c>
      <c r="B29" s="18" t="s">
        <v>115</v>
      </c>
      <c r="C29" s="9" t="s">
        <v>75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0.41</v>
      </c>
      <c r="M29" s="10">
        <v>0</v>
      </c>
      <c r="N29" s="10">
        <v>0</v>
      </c>
      <c r="O29" s="10">
        <v>0</v>
      </c>
      <c r="P29" s="10">
        <v>0</v>
      </c>
      <c r="Q29" s="19">
        <v>1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9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9">
        <v>0</v>
      </c>
      <c r="AF29" s="10">
        <v>0</v>
      </c>
      <c r="AG29" s="10">
        <f t="shared" si="4"/>
        <v>0.41</v>
      </c>
      <c r="AH29" s="10">
        <v>0</v>
      </c>
      <c r="AI29" s="10">
        <v>0</v>
      </c>
      <c r="AJ29" s="10">
        <v>0</v>
      </c>
      <c r="AK29" s="10">
        <v>0</v>
      </c>
      <c r="AL29" s="10">
        <f t="shared" si="5"/>
        <v>1</v>
      </c>
    </row>
    <row r="30" spans="1:38" s="11" customFormat="1" ht="57" x14ac:dyDescent="0.2">
      <c r="A30" s="16" t="s">
        <v>61</v>
      </c>
      <c r="B30" s="17" t="s">
        <v>62</v>
      </c>
      <c r="C30" s="9" t="s">
        <v>97</v>
      </c>
      <c r="D30" s="10">
        <f>D31+D45</f>
        <v>0</v>
      </c>
      <c r="E30" s="10">
        <f t="shared" ref="E30:AL30" si="6">E31+E45</f>
        <v>0</v>
      </c>
      <c r="F30" s="10">
        <f t="shared" si="6"/>
        <v>0</v>
      </c>
      <c r="G30" s="10">
        <f t="shared" si="6"/>
        <v>0</v>
      </c>
      <c r="H30" s="10">
        <f t="shared" si="6"/>
        <v>0</v>
      </c>
      <c r="I30" s="10">
        <f t="shared" si="6"/>
        <v>0</v>
      </c>
      <c r="J30" s="10">
        <f t="shared" si="6"/>
        <v>0</v>
      </c>
      <c r="K30" s="10">
        <f t="shared" si="6"/>
        <v>0</v>
      </c>
      <c r="L30" s="10">
        <f t="shared" si="6"/>
        <v>13.998000000000001</v>
      </c>
      <c r="M30" s="10">
        <f t="shared" si="6"/>
        <v>0</v>
      </c>
      <c r="N30" s="10">
        <f t="shared" si="6"/>
        <v>0</v>
      </c>
      <c r="O30" s="10">
        <f t="shared" si="6"/>
        <v>20.542999999999999</v>
      </c>
      <c r="P30" s="10">
        <f t="shared" si="6"/>
        <v>0</v>
      </c>
      <c r="Q30" s="10">
        <f t="shared" si="6"/>
        <v>0</v>
      </c>
      <c r="R30" s="10">
        <f t="shared" si="6"/>
        <v>0</v>
      </c>
      <c r="S30" s="10">
        <f t="shared" si="6"/>
        <v>12.597</v>
      </c>
      <c r="T30" s="10">
        <f t="shared" si="6"/>
        <v>0</v>
      </c>
      <c r="U30" s="10">
        <f t="shared" si="6"/>
        <v>0</v>
      </c>
      <c r="V30" s="10">
        <f t="shared" si="6"/>
        <v>10.96</v>
      </c>
      <c r="W30" s="10">
        <f t="shared" si="6"/>
        <v>0</v>
      </c>
      <c r="X30" s="10">
        <f t="shared" si="6"/>
        <v>0</v>
      </c>
      <c r="Y30" s="10">
        <f t="shared" si="6"/>
        <v>0</v>
      </c>
      <c r="Z30" s="10">
        <f t="shared" si="6"/>
        <v>0</v>
      </c>
      <c r="AA30" s="10">
        <f t="shared" si="6"/>
        <v>0</v>
      </c>
      <c r="AB30" s="10">
        <f t="shared" si="6"/>
        <v>0</v>
      </c>
      <c r="AC30" s="10">
        <f t="shared" si="6"/>
        <v>0</v>
      </c>
      <c r="AD30" s="10">
        <f t="shared" si="6"/>
        <v>0</v>
      </c>
      <c r="AE30" s="10">
        <f t="shared" si="6"/>
        <v>0</v>
      </c>
      <c r="AF30" s="10">
        <f t="shared" si="6"/>
        <v>0</v>
      </c>
      <c r="AG30" s="10">
        <f t="shared" si="6"/>
        <v>26.595000000000002</v>
      </c>
      <c r="AH30" s="10">
        <f t="shared" si="6"/>
        <v>0</v>
      </c>
      <c r="AI30" s="10">
        <f t="shared" si="6"/>
        <v>0</v>
      </c>
      <c r="AJ30" s="10">
        <f t="shared" si="6"/>
        <v>31.503000000000004</v>
      </c>
      <c r="AK30" s="10">
        <f t="shared" si="6"/>
        <v>0</v>
      </c>
      <c r="AL30" s="10">
        <f t="shared" si="6"/>
        <v>0</v>
      </c>
    </row>
    <row r="31" spans="1:38" s="11" customFormat="1" ht="42.75" x14ac:dyDescent="0.2">
      <c r="A31" s="16" t="s">
        <v>63</v>
      </c>
      <c r="B31" s="17" t="s">
        <v>64</v>
      </c>
      <c r="C31" s="9" t="s">
        <v>97</v>
      </c>
      <c r="D31" s="10">
        <f>SUM(D32:D44)</f>
        <v>0</v>
      </c>
      <c r="E31" s="10">
        <f t="shared" ref="E31:AL31" si="7">SUM(E32:E44)</f>
        <v>0</v>
      </c>
      <c r="F31" s="10">
        <f t="shared" si="7"/>
        <v>0</v>
      </c>
      <c r="G31" s="10">
        <f t="shared" si="7"/>
        <v>0</v>
      </c>
      <c r="H31" s="10">
        <f t="shared" si="7"/>
        <v>0</v>
      </c>
      <c r="I31" s="10">
        <f t="shared" si="7"/>
        <v>0</v>
      </c>
      <c r="J31" s="10">
        <f t="shared" si="7"/>
        <v>0</v>
      </c>
      <c r="K31" s="10">
        <f t="shared" si="7"/>
        <v>0</v>
      </c>
      <c r="L31" s="10">
        <f t="shared" si="7"/>
        <v>12.795000000000002</v>
      </c>
      <c r="M31" s="10">
        <f t="shared" si="7"/>
        <v>0</v>
      </c>
      <c r="N31" s="10">
        <f t="shared" si="7"/>
        <v>0</v>
      </c>
      <c r="O31" s="10">
        <f t="shared" si="7"/>
        <v>19.963000000000001</v>
      </c>
      <c r="P31" s="10">
        <f t="shared" si="7"/>
        <v>0</v>
      </c>
      <c r="Q31" s="10">
        <f t="shared" si="7"/>
        <v>0</v>
      </c>
      <c r="R31" s="10">
        <f t="shared" si="7"/>
        <v>0</v>
      </c>
      <c r="S31" s="10">
        <f t="shared" si="7"/>
        <v>4.4420000000000002</v>
      </c>
      <c r="T31" s="10">
        <f t="shared" si="7"/>
        <v>0</v>
      </c>
      <c r="U31" s="10">
        <f t="shared" si="7"/>
        <v>0</v>
      </c>
      <c r="V31" s="10">
        <f t="shared" si="7"/>
        <v>7.33</v>
      </c>
      <c r="W31" s="10">
        <f t="shared" si="7"/>
        <v>0</v>
      </c>
      <c r="X31" s="10">
        <f t="shared" si="7"/>
        <v>0</v>
      </c>
      <c r="Y31" s="10">
        <f t="shared" si="7"/>
        <v>0</v>
      </c>
      <c r="Z31" s="10">
        <f t="shared" si="7"/>
        <v>0</v>
      </c>
      <c r="AA31" s="10">
        <f t="shared" si="7"/>
        <v>0</v>
      </c>
      <c r="AB31" s="10">
        <f t="shared" si="7"/>
        <v>0</v>
      </c>
      <c r="AC31" s="10">
        <f t="shared" si="7"/>
        <v>0</v>
      </c>
      <c r="AD31" s="10">
        <f t="shared" si="7"/>
        <v>0</v>
      </c>
      <c r="AE31" s="10">
        <f t="shared" si="7"/>
        <v>0</v>
      </c>
      <c r="AF31" s="10">
        <f t="shared" si="7"/>
        <v>0</v>
      </c>
      <c r="AG31" s="10">
        <f t="shared" si="7"/>
        <v>17.237000000000002</v>
      </c>
      <c r="AH31" s="10">
        <f t="shared" si="7"/>
        <v>0</v>
      </c>
      <c r="AI31" s="10">
        <f t="shared" si="7"/>
        <v>0</v>
      </c>
      <c r="AJ31" s="10">
        <f t="shared" si="7"/>
        <v>27.293000000000003</v>
      </c>
      <c r="AK31" s="10">
        <f t="shared" si="7"/>
        <v>0</v>
      </c>
      <c r="AL31" s="10">
        <f t="shared" si="7"/>
        <v>0</v>
      </c>
    </row>
    <row r="32" spans="1:38" s="11" customFormat="1" ht="25.5" x14ac:dyDescent="0.2">
      <c r="A32" s="12" t="s">
        <v>116</v>
      </c>
      <c r="B32" s="18" t="s">
        <v>117</v>
      </c>
      <c r="C32" s="9" t="s">
        <v>118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3.21</v>
      </c>
      <c r="M32" s="10">
        <v>0</v>
      </c>
      <c r="N32" s="10">
        <v>0</v>
      </c>
      <c r="O32" s="10">
        <v>1.58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f>E32+L32+S32+Z32</f>
        <v>3.21</v>
      </c>
      <c r="AH32" s="10">
        <v>0</v>
      </c>
      <c r="AI32" s="10">
        <v>0</v>
      </c>
      <c r="AJ32" s="10">
        <f>H32+O32+V32+AC32</f>
        <v>1.58</v>
      </c>
      <c r="AK32" s="10">
        <v>0</v>
      </c>
      <c r="AL32" s="10">
        <v>0</v>
      </c>
    </row>
    <row r="33" spans="1:38" s="11" customFormat="1" ht="25.5" x14ac:dyDescent="0.2">
      <c r="A33" s="12" t="s">
        <v>119</v>
      </c>
      <c r="B33" s="18" t="s">
        <v>120</v>
      </c>
      <c r="C33" s="9" t="s">
        <v>82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2.4369999999999998</v>
      </c>
      <c r="M33" s="10">
        <v>0</v>
      </c>
      <c r="N33" s="10">
        <v>0</v>
      </c>
      <c r="O33" s="10">
        <v>1.9330000000000001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f t="shared" ref="AG33:AG44" si="8">E33+L33+S33+Z33</f>
        <v>2.4369999999999998</v>
      </c>
      <c r="AH33" s="10">
        <v>0</v>
      </c>
      <c r="AI33" s="10">
        <v>0</v>
      </c>
      <c r="AJ33" s="10">
        <f t="shared" ref="AJ33:AJ44" si="9">H33+O33+V33+AC33</f>
        <v>1.9330000000000001</v>
      </c>
      <c r="AK33" s="10">
        <v>0</v>
      </c>
      <c r="AL33" s="10">
        <v>0</v>
      </c>
    </row>
    <row r="34" spans="1:38" s="11" customFormat="1" ht="25.5" x14ac:dyDescent="0.2">
      <c r="A34" s="12" t="s">
        <v>121</v>
      </c>
      <c r="B34" s="18" t="s">
        <v>122</v>
      </c>
      <c r="C34" s="9" t="s">
        <v>83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0.64600000000000002</v>
      </c>
      <c r="M34" s="10">
        <v>0</v>
      </c>
      <c r="N34" s="10">
        <v>0</v>
      </c>
      <c r="O34" s="10">
        <v>4.3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f t="shared" si="8"/>
        <v>0.64600000000000002</v>
      </c>
      <c r="AH34" s="10">
        <v>0</v>
      </c>
      <c r="AI34" s="10">
        <v>0</v>
      </c>
      <c r="AJ34" s="10">
        <f t="shared" si="9"/>
        <v>4.3</v>
      </c>
      <c r="AK34" s="10">
        <v>0</v>
      </c>
      <c r="AL34" s="10">
        <v>0</v>
      </c>
    </row>
    <row r="35" spans="1:38" s="11" customFormat="1" x14ac:dyDescent="0.2">
      <c r="A35" s="12" t="s">
        <v>123</v>
      </c>
      <c r="B35" s="18" t="s">
        <v>124</v>
      </c>
      <c r="C35" s="9" t="s">
        <v>84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0.76</v>
      </c>
      <c r="M35" s="10">
        <v>0</v>
      </c>
      <c r="N35" s="10">
        <v>0</v>
      </c>
      <c r="O35" s="10">
        <v>2.2000000000000002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f t="shared" si="8"/>
        <v>0.76</v>
      </c>
      <c r="AH35" s="10">
        <v>0</v>
      </c>
      <c r="AI35" s="10">
        <v>0</v>
      </c>
      <c r="AJ35" s="10">
        <f t="shared" si="9"/>
        <v>2.2000000000000002</v>
      </c>
      <c r="AK35" s="10">
        <v>0</v>
      </c>
      <c r="AL35" s="10">
        <v>0</v>
      </c>
    </row>
    <row r="36" spans="1:38" s="11" customFormat="1" x14ac:dyDescent="0.2">
      <c r="A36" s="12" t="s">
        <v>125</v>
      </c>
      <c r="B36" s="18" t="s">
        <v>126</v>
      </c>
      <c r="C36" s="9" t="s">
        <v>85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0.77400000000000002</v>
      </c>
      <c r="M36" s="10">
        <v>0</v>
      </c>
      <c r="N36" s="10">
        <v>0</v>
      </c>
      <c r="O36" s="10">
        <v>1.36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0</v>
      </c>
      <c r="AG36" s="10">
        <f t="shared" si="8"/>
        <v>0.77400000000000002</v>
      </c>
      <c r="AH36" s="10">
        <v>0</v>
      </c>
      <c r="AI36" s="10">
        <v>0</v>
      </c>
      <c r="AJ36" s="10">
        <f t="shared" si="9"/>
        <v>1.36</v>
      </c>
      <c r="AK36" s="10">
        <v>0</v>
      </c>
      <c r="AL36" s="10">
        <v>0</v>
      </c>
    </row>
    <row r="37" spans="1:38" s="11" customFormat="1" ht="25.5" x14ac:dyDescent="0.2">
      <c r="A37" s="12" t="s">
        <v>127</v>
      </c>
      <c r="B37" s="18" t="s">
        <v>128</v>
      </c>
      <c r="C37" s="9" t="s">
        <v>86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1.02</v>
      </c>
      <c r="M37" s="10">
        <v>0</v>
      </c>
      <c r="N37" s="10">
        <v>0</v>
      </c>
      <c r="O37" s="10">
        <v>2.5499999999999998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f t="shared" si="8"/>
        <v>1.02</v>
      </c>
      <c r="AH37" s="10">
        <v>0</v>
      </c>
      <c r="AI37" s="10">
        <v>0</v>
      </c>
      <c r="AJ37" s="10">
        <f t="shared" si="9"/>
        <v>2.5499999999999998</v>
      </c>
      <c r="AK37" s="10">
        <v>0</v>
      </c>
      <c r="AL37" s="10">
        <v>0</v>
      </c>
    </row>
    <row r="38" spans="1:38" s="11" customFormat="1" ht="25.5" x14ac:dyDescent="0.2">
      <c r="A38" s="12" t="s">
        <v>129</v>
      </c>
      <c r="B38" s="18" t="s">
        <v>130</v>
      </c>
      <c r="C38" s="9" t="s">
        <v>87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2.5139999999999998</v>
      </c>
      <c r="T38" s="10">
        <v>0</v>
      </c>
      <c r="U38" s="10">
        <v>0</v>
      </c>
      <c r="V38" s="10">
        <v>4.3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f t="shared" si="8"/>
        <v>2.5139999999999998</v>
      </c>
      <c r="AH38" s="10">
        <v>0</v>
      </c>
      <c r="AI38" s="10">
        <v>0</v>
      </c>
      <c r="AJ38" s="10">
        <f t="shared" si="9"/>
        <v>4.3</v>
      </c>
      <c r="AK38" s="10">
        <v>0</v>
      </c>
      <c r="AL38" s="10">
        <v>0</v>
      </c>
    </row>
    <row r="39" spans="1:38" s="11" customFormat="1" ht="25.5" x14ac:dyDescent="0.2">
      <c r="A39" s="12" t="s">
        <v>131</v>
      </c>
      <c r="B39" s="18" t="s">
        <v>132</v>
      </c>
      <c r="C39" s="9" t="s">
        <v>88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1.919</v>
      </c>
      <c r="M39" s="10">
        <v>0</v>
      </c>
      <c r="N39" s="10">
        <v>0</v>
      </c>
      <c r="O39" s="10">
        <v>2.25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f t="shared" si="8"/>
        <v>1.919</v>
      </c>
      <c r="AH39" s="10">
        <v>0</v>
      </c>
      <c r="AI39" s="10">
        <v>0</v>
      </c>
      <c r="AJ39" s="10">
        <f t="shared" si="9"/>
        <v>2.25</v>
      </c>
      <c r="AK39" s="10">
        <v>0</v>
      </c>
      <c r="AL39" s="10">
        <v>0</v>
      </c>
    </row>
    <row r="40" spans="1:38" s="11" customFormat="1" x14ac:dyDescent="0.2">
      <c r="A40" s="12" t="s">
        <v>133</v>
      </c>
      <c r="B40" s="18" t="s">
        <v>134</v>
      </c>
      <c r="C40" s="9" t="s">
        <v>89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0.93500000000000005</v>
      </c>
      <c r="M40" s="10">
        <v>0</v>
      </c>
      <c r="N40" s="10">
        <v>0</v>
      </c>
      <c r="O40" s="10">
        <v>1.69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f t="shared" si="8"/>
        <v>0.93500000000000005</v>
      </c>
      <c r="AH40" s="10">
        <v>0</v>
      </c>
      <c r="AI40" s="10">
        <v>0</v>
      </c>
      <c r="AJ40" s="10">
        <f t="shared" si="9"/>
        <v>1.69</v>
      </c>
      <c r="AK40" s="10">
        <v>0</v>
      </c>
      <c r="AL40" s="10">
        <v>0</v>
      </c>
    </row>
    <row r="41" spans="1:38" s="11" customFormat="1" x14ac:dyDescent="0.2">
      <c r="A41" s="12" t="s">
        <v>135</v>
      </c>
      <c r="B41" s="18" t="s">
        <v>136</v>
      </c>
      <c r="C41" s="9" t="s">
        <v>90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0.58799999999999997</v>
      </c>
      <c r="T41" s="10">
        <v>0</v>
      </c>
      <c r="U41" s="10">
        <v>0</v>
      </c>
      <c r="V41" s="10">
        <v>0.93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f t="shared" si="8"/>
        <v>0.58799999999999997</v>
      </c>
      <c r="AH41" s="10">
        <v>0</v>
      </c>
      <c r="AI41" s="10">
        <v>0</v>
      </c>
      <c r="AJ41" s="10">
        <f t="shared" si="9"/>
        <v>0.93</v>
      </c>
      <c r="AK41" s="10">
        <v>0</v>
      </c>
      <c r="AL41" s="10">
        <v>0</v>
      </c>
    </row>
    <row r="42" spans="1:38" s="11" customFormat="1" x14ac:dyDescent="0.2">
      <c r="A42" s="12" t="s">
        <v>137</v>
      </c>
      <c r="B42" s="18" t="s">
        <v>138</v>
      </c>
      <c r="C42" s="9" t="s">
        <v>91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0.41599999999999998</v>
      </c>
      <c r="M42" s="10">
        <v>0</v>
      </c>
      <c r="N42" s="10">
        <v>0</v>
      </c>
      <c r="O42" s="10">
        <v>0.8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f t="shared" si="8"/>
        <v>0.41599999999999998</v>
      </c>
      <c r="AH42" s="10">
        <v>0</v>
      </c>
      <c r="AI42" s="10">
        <v>0</v>
      </c>
      <c r="AJ42" s="10">
        <f t="shared" si="9"/>
        <v>0.8</v>
      </c>
      <c r="AK42" s="10">
        <v>0</v>
      </c>
      <c r="AL42" s="10">
        <v>0</v>
      </c>
    </row>
    <row r="43" spans="1:38" s="11" customFormat="1" x14ac:dyDescent="0.2">
      <c r="A43" s="12" t="s">
        <v>139</v>
      </c>
      <c r="B43" s="18" t="s">
        <v>140</v>
      </c>
      <c r="C43" s="9" t="s">
        <v>92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1.34</v>
      </c>
      <c r="T43" s="10">
        <v>0</v>
      </c>
      <c r="U43" s="10">
        <v>0</v>
      </c>
      <c r="V43" s="10">
        <v>2.1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f t="shared" si="8"/>
        <v>1.34</v>
      </c>
      <c r="AH43" s="10">
        <v>0</v>
      </c>
      <c r="AI43" s="10">
        <v>0</v>
      </c>
      <c r="AJ43" s="10">
        <f t="shared" si="9"/>
        <v>2.1</v>
      </c>
      <c r="AK43" s="10">
        <v>0</v>
      </c>
      <c r="AL43" s="10">
        <v>0</v>
      </c>
    </row>
    <row r="44" spans="1:38" s="11" customFormat="1" x14ac:dyDescent="0.2">
      <c r="A44" s="12" t="s">
        <v>141</v>
      </c>
      <c r="B44" s="18" t="s">
        <v>142</v>
      </c>
      <c r="C44" s="9" t="s">
        <v>93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0.67800000000000005</v>
      </c>
      <c r="M44" s="10">
        <v>0</v>
      </c>
      <c r="N44" s="10">
        <v>0</v>
      </c>
      <c r="O44" s="10">
        <v>1.3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0</v>
      </c>
      <c r="AG44" s="10">
        <f t="shared" si="8"/>
        <v>0.67800000000000005</v>
      </c>
      <c r="AH44" s="10">
        <v>0</v>
      </c>
      <c r="AI44" s="10">
        <v>0</v>
      </c>
      <c r="AJ44" s="10">
        <f t="shared" si="9"/>
        <v>1.3</v>
      </c>
      <c r="AK44" s="10">
        <v>0</v>
      </c>
      <c r="AL44" s="10">
        <v>0</v>
      </c>
    </row>
    <row r="45" spans="1:38" s="11" customFormat="1" ht="57" x14ac:dyDescent="0.2">
      <c r="A45" s="16" t="s">
        <v>65</v>
      </c>
      <c r="B45" s="17" t="s">
        <v>66</v>
      </c>
      <c r="C45" s="9" t="s">
        <v>97</v>
      </c>
      <c r="D45" s="10">
        <f>SUM(D46:D51)</f>
        <v>0</v>
      </c>
      <c r="E45" s="10">
        <f t="shared" ref="E45:AL45" si="10">SUM(E46:E51)</f>
        <v>0</v>
      </c>
      <c r="F45" s="10">
        <f t="shared" si="10"/>
        <v>0</v>
      </c>
      <c r="G45" s="10">
        <f t="shared" si="10"/>
        <v>0</v>
      </c>
      <c r="H45" s="10">
        <f t="shared" si="10"/>
        <v>0</v>
      </c>
      <c r="I45" s="10">
        <f t="shared" si="10"/>
        <v>0</v>
      </c>
      <c r="J45" s="10">
        <f t="shared" si="10"/>
        <v>0</v>
      </c>
      <c r="K45" s="10">
        <f t="shared" si="10"/>
        <v>0</v>
      </c>
      <c r="L45" s="10">
        <f t="shared" si="10"/>
        <v>1.2030000000000001</v>
      </c>
      <c r="M45" s="10">
        <f t="shared" si="10"/>
        <v>0</v>
      </c>
      <c r="N45" s="10">
        <f t="shared" si="10"/>
        <v>0</v>
      </c>
      <c r="O45" s="10">
        <f t="shared" si="10"/>
        <v>0.58000000000000007</v>
      </c>
      <c r="P45" s="10">
        <f t="shared" si="10"/>
        <v>0</v>
      </c>
      <c r="Q45" s="10">
        <f t="shared" si="10"/>
        <v>0</v>
      </c>
      <c r="R45" s="10">
        <f t="shared" si="10"/>
        <v>0</v>
      </c>
      <c r="S45" s="10">
        <f t="shared" si="10"/>
        <v>8.1549999999999994</v>
      </c>
      <c r="T45" s="10">
        <f t="shared" si="10"/>
        <v>0</v>
      </c>
      <c r="U45" s="10">
        <f t="shared" si="10"/>
        <v>0</v>
      </c>
      <c r="V45" s="10">
        <f t="shared" si="10"/>
        <v>3.63</v>
      </c>
      <c r="W45" s="10">
        <f t="shared" si="10"/>
        <v>0</v>
      </c>
      <c r="X45" s="10">
        <f t="shared" si="10"/>
        <v>0</v>
      </c>
      <c r="Y45" s="10">
        <f t="shared" si="10"/>
        <v>0</v>
      </c>
      <c r="Z45" s="10">
        <f t="shared" si="10"/>
        <v>0</v>
      </c>
      <c r="AA45" s="10">
        <f t="shared" si="10"/>
        <v>0</v>
      </c>
      <c r="AB45" s="10">
        <f t="shared" si="10"/>
        <v>0</v>
      </c>
      <c r="AC45" s="10">
        <f t="shared" si="10"/>
        <v>0</v>
      </c>
      <c r="AD45" s="10">
        <f t="shared" si="10"/>
        <v>0</v>
      </c>
      <c r="AE45" s="10">
        <f t="shared" si="10"/>
        <v>0</v>
      </c>
      <c r="AF45" s="10">
        <f t="shared" si="10"/>
        <v>0</v>
      </c>
      <c r="AG45" s="10">
        <f t="shared" si="10"/>
        <v>9.3580000000000005</v>
      </c>
      <c r="AH45" s="10">
        <f t="shared" si="10"/>
        <v>0</v>
      </c>
      <c r="AI45" s="10">
        <f t="shared" si="10"/>
        <v>0</v>
      </c>
      <c r="AJ45" s="10">
        <f t="shared" si="10"/>
        <v>4.21</v>
      </c>
      <c r="AK45" s="10">
        <f t="shared" si="10"/>
        <v>0</v>
      </c>
      <c r="AL45" s="10">
        <f t="shared" si="10"/>
        <v>0</v>
      </c>
    </row>
    <row r="46" spans="1:38" s="11" customFormat="1" ht="25.5" x14ac:dyDescent="0.2">
      <c r="A46" s="12" t="s">
        <v>143</v>
      </c>
      <c r="B46" s="20" t="s">
        <v>144</v>
      </c>
      <c r="C46" s="9" t="s">
        <v>76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4.5359999999999996</v>
      </c>
      <c r="T46" s="10">
        <v>0</v>
      </c>
      <c r="U46" s="10">
        <v>0</v>
      </c>
      <c r="V46" s="10">
        <v>1.19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f>E46+L46+S46+Z46</f>
        <v>4.5359999999999996</v>
      </c>
      <c r="AH46" s="10">
        <v>0</v>
      </c>
      <c r="AI46" s="10">
        <v>0</v>
      </c>
      <c r="AJ46" s="10">
        <f>H46+O46+V46+AC46</f>
        <v>1.19</v>
      </c>
      <c r="AK46" s="10">
        <v>0</v>
      </c>
      <c r="AL46" s="10">
        <v>0</v>
      </c>
    </row>
    <row r="47" spans="1:38" s="11" customFormat="1" x14ac:dyDescent="0.2">
      <c r="A47" s="12" t="s">
        <v>145</v>
      </c>
      <c r="B47" s="20" t="s">
        <v>146</v>
      </c>
      <c r="C47" s="9" t="s">
        <v>77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0.65700000000000003</v>
      </c>
      <c r="M47" s="10">
        <v>0</v>
      </c>
      <c r="N47" s="10">
        <v>0</v>
      </c>
      <c r="O47" s="10">
        <v>0.31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f t="shared" ref="AG47:AG51" si="11">E47+L47+S47+Z47</f>
        <v>0.65700000000000003</v>
      </c>
      <c r="AH47" s="10">
        <v>0</v>
      </c>
      <c r="AI47" s="10">
        <v>0</v>
      </c>
      <c r="AJ47" s="10">
        <f t="shared" ref="AJ47:AJ51" si="12">H47+O47+V47+AC47</f>
        <v>0.31</v>
      </c>
      <c r="AK47" s="10">
        <v>0</v>
      </c>
      <c r="AL47" s="10">
        <v>0</v>
      </c>
    </row>
    <row r="48" spans="1:38" s="11" customFormat="1" ht="25.5" x14ac:dyDescent="0.2">
      <c r="A48" s="12" t="s">
        <v>147</v>
      </c>
      <c r="B48" s="20" t="s">
        <v>148</v>
      </c>
      <c r="C48" s="9" t="s">
        <v>78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0.54600000000000004</v>
      </c>
      <c r="M48" s="10">
        <v>0</v>
      </c>
      <c r="N48" s="10">
        <v>0</v>
      </c>
      <c r="O48" s="10">
        <v>0.27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0</v>
      </c>
      <c r="AG48" s="10">
        <f t="shared" si="11"/>
        <v>0.54600000000000004</v>
      </c>
      <c r="AH48" s="10">
        <v>0</v>
      </c>
      <c r="AI48" s="10">
        <v>0</v>
      </c>
      <c r="AJ48" s="10">
        <f t="shared" si="12"/>
        <v>0.27</v>
      </c>
      <c r="AK48" s="10">
        <v>0</v>
      </c>
      <c r="AL48" s="10">
        <v>0</v>
      </c>
    </row>
    <row r="49" spans="1:38" s="11" customFormat="1" ht="25.5" x14ac:dyDescent="0.2">
      <c r="A49" s="12" t="s">
        <v>149</v>
      </c>
      <c r="B49" s="20" t="s">
        <v>150</v>
      </c>
      <c r="C49" s="9" t="s">
        <v>79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0.63100000000000001</v>
      </c>
      <c r="T49" s="10">
        <v>0</v>
      </c>
      <c r="U49" s="10">
        <v>0</v>
      </c>
      <c r="V49" s="10">
        <v>0.28000000000000003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f t="shared" si="11"/>
        <v>0.63100000000000001</v>
      </c>
      <c r="AH49" s="10">
        <v>0</v>
      </c>
      <c r="AI49" s="10">
        <v>0</v>
      </c>
      <c r="AJ49" s="10">
        <f t="shared" si="12"/>
        <v>0.28000000000000003</v>
      </c>
      <c r="AK49" s="10">
        <v>0</v>
      </c>
      <c r="AL49" s="10">
        <v>0</v>
      </c>
    </row>
    <row r="50" spans="1:38" s="11" customFormat="1" ht="25.5" x14ac:dyDescent="0.2">
      <c r="A50" s="12" t="s">
        <v>151</v>
      </c>
      <c r="B50" s="20" t="s">
        <v>152</v>
      </c>
      <c r="C50" s="9" t="s">
        <v>80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1.784</v>
      </c>
      <c r="T50" s="10">
        <v>0</v>
      </c>
      <c r="U50" s="10">
        <v>0</v>
      </c>
      <c r="V50" s="10">
        <v>0.96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f t="shared" si="11"/>
        <v>1.784</v>
      </c>
      <c r="AH50" s="10">
        <v>0</v>
      </c>
      <c r="AI50" s="10">
        <v>0</v>
      </c>
      <c r="AJ50" s="10">
        <f t="shared" si="12"/>
        <v>0.96</v>
      </c>
      <c r="AK50" s="10">
        <v>0</v>
      </c>
      <c r="AL50" s="10">
        <v>0</v>
      </c>
    </row>
    <row r="51" spans="1:38" s="11" customFormat="1" ht="25.5" x14ac:dyDescent="0.2">
      <c r="A51" s="12" t="s">
        <v>153</v>
      </c>
      <c r="B51" s="18" t="s">
        <v>154</v>
      </c>
      <c r="C51" s="9" t="s">
        <v>81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1.204</v>
      </c>
      <c r="T51" s="10">
        <v>0</v>
      </c>
      <c r="U51" s="10">
        <v>0</v>
      </c>
      <c r="V51" s="10">
        <v>1.2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f t="shared" si="11"/>
        <v>1.204</v>
      </c>
      <c r="AH51" s="10">
        <v>0</v>
      </c>
      <c r="AI51" s="10">
        <v>0</v>
      </c>
      <c r="AJ51" s="10">
        <f t="shared" si="12"/>
        <v>1.2</v>
      </c>
      <c r="AK51" s="10">
        <v>0</v>
      </c>
      <c r="AL51" s="10">
        <v>0</v>
      </c>
    </row>
  </sheetData>
  <mergeCells count="24">
    <mergeCell ref="AF13:AL13"/>
    <mergeCell ref="AG14:AL14"/>
    <mergeCell ref="D12:AL12"/>
    <mergeCell ref="A9:AL9"/>
    <mergeCell ref="A10:AL10"/>
    <mergeCell ref="S14:X14"/>
    <mergeCell ref="Z14:AE14"/>
    <mergeCell ref="D13:J13"/>
    <mergeCell ref="K13:Q13"/>
    <mergeCell ref="R13:X13"/>
    <mergeCell ref="Y13:AE13"/>
    <mergeCell ref="A12:A15"/>
    <mergeCell ref="B12:B15"/>
    <mergeCell ref="C12:C15"/>
    <mergeCell ref="E14:J14"/>
    <mergeCell ref="L14:Q14"/>
    <mergeCell ref="A6:AL6"/>
    <mergeCell ref="A7:AL7"/>
    <mergeCell ref="A8:AL8"/>
    <mergeCell ref="A1:AL1"/>
    <mergeCell ref="A2:AL2"/>
    <mergeCell ref="A3:AL3"/>
    <mergeCell ref="A4:AL4"/>
    <mergeCell ref="A5:AL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Лист1!sub_5001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2016-10-25T12:19:24Z</dcterms:modified>
</cp:coreProperties>
</file>