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85" yWindow="15" windowWidth="12375" windowHeight="12390" activeTab="7"/>
  </bookViews>
  <sheets>
    <sheet name="ПР2" sheetId="2" r:id="rId1"/>
    <sheet name="ПР3" sheetId="3" r:id="rId2"/>
    <sheet name="ПР4" sheetId="4" r:id="rId3"/>
    <sheet name="ПР5" sheetId="5" r:id="rId4"/>
    <sheet name="ПР6" sheetId="6" r:id="rId5"/>
    <sheet name="ПР7" sheetId="7" r:id="rId6"/>
    <sheet name="ПР8" sheetId="10" r:id="rId7"/>
    <sheet name="ПР9" sheetId="11" r:id="rId8"/>
  </sheets>
  <definedNames>
    <definedName name="_xlnm.Print_Area" localSheetId="2">ПР4!$A$1:$E$27</definedName>
    <definedName name="_xlnm.Print_Area" localSheetId="3">ПР5!$A$1:$D$28</definedName>
  </definedNames>
  <calcPr calcId="125725"/>
</workbook>
</file>

<file path=xl/calcChain.xml><?xml version="1.0" encoding="utf-8"?>
<calcChain xmlns="http://schemas.openxmlformats.org/spreadsheetml/2006/main">
  <c r="E27" i="4"/>
  <c r="E21"/>
  <c r="E9"/>
  <c r="G74" i="3" l="1"/>
  <c r="F74"/>
  <c r="G73"/>
  <c r="F73"/>
  <c r="G72"/>
  <c r="F72"/>
  <c r="G71"/>
  <c r="F71"/>
  <c r="G70"/>
  <c r="F70"/>
  <c r="G69"/>
  <c r="F69"/>
  <c r="G68"/>
  <c r="F68"/>
  <c r="G67"/>
  <c r="F67"/>
  <c r="G66"/>
  <c r="F66"/>
  <c r="G65"/>
  <c r="F65"/>
  <c r="G64"/>
  <c r="F64"/>
  <c r="G63"/>
  <c r="F63"/>
  <c r="G62"/>
  <c r="F62"/>
  <c r="G61"/>
  <c r="F61"/>
  <c r="G60"/>
  <c r="F60"/>
  <c r="G57"/>
  <c r="F57"/>
  <c r="G56"/>
  <c r="F56"/>
  <c r="G55"/>
  <c r="F55"/>
  <c r="G54"/>
  <c r="F54"/>
  <c r="G53"/>
  <c r="F53"/>
  <c r="G52"/>
  <c r="F52"/>
  <c r="G51"/>
  <c r="F51"/>
  <c r="G50"/>
  <c r="F50"/>
  <c r="G49"/>
  <c r="F49"/>
  <c r="G48"/>
  <c r="F48"/>
  <c r="G47"/>
  <c r="F47"/>
  <c r="G46"/>
  <c r="F46"/>
  <c r="G45"/>
  <c r="F45"/>
  <c r="G44"/>
  <c r="F44"/>
  <c r="G43"/>
  <c r="F43"/>
  <c r="G42"/>
  <c r="F42"/>
  <c r="G41"/>
  <c r="F41"/>
  <c r="G40"/>
  <c r="F40"/>
  <c r="G39"/>
  <c r="F39"/>
  <c r="G58"/>
  <c r="F58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G14"/>
  <c r="F14"/>
  <c r="G10" l="1"/>
  <c r="G9"/>
  <c r="F9"/>
  <c r="E9"/>
  <c r="F10"/>
  <c r="E10"/>
  <c r="G12"/>
  <c r="F12"/>
  <c r="E12"/>
  <c r="D8"/>
  <c r="E8" l="1"/>
  <c r="F8"/>
  <c r="G8"/>
</calcChain>
</file>

<file path=xl/sharedStrings.xml><?xml version="1.0" encoding="utf-8"?>
<sst xmlns="http://schemas.openxmlformats.org/spreadsheetml/2006/main" count="480" uniqueCount="203">
  <si>
    <t>Наименование стандартизированных тарифных ставок</t>
  </si>
  <si>
    <t>Стандартизированные тарифные ставки</t>
  </si>
  <si>
    <t>по постоянной схеме</t>
  </si>
  <si>
    <t>по временной схеме</t>
  </si>
  <si>
    <t>Единица
измерения</t>
  </si>
  <si>
    <t>Стандартизированная тарифная ставка на покрытие расходов на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по мероприятиям, указанным в пункте 16 методических указаний по определению размера платы за технологическое присоединение к электрическим сетям, утвержденных Федеральной службой по тарифам, за исключением подпунктов "б" и "в" пункта 16, в расчете на 1 кВт максимальной мощности</t>
  </si>
  <si>
    <t>С1</t>
  </si>
  <si>
    <t>Стандартизированная тарифная ставка на покрытие расходов на подготовку и выдачу сетевой организацией технических условий заявителю</t>
  </si>
  <si>
    <t>С1.1</t>
  </si>
  <si>
    <t>Стандартизированная тарифная ставка на покрытие расходов на проверку сетевой организацией выполнения заявителем технических условий</t>
  </si>
  <si>
    <t>С1.2</t>
  </si>
  <si>
    <t>Стандартизированная тарифная ставка на покрытие расходов на 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</t>
  </si>
  <si>
    <t>С1.3</t>
  </si>
  <si>
    <t>рублей/км</t>
  </si>
  <si>
    <t>Стандартизированная тарифная ставка на покрытие расходов на осуществление сетевой организацией фактического присоединения объектов заявителя к электрическим сетям и включение коммутационного аппарата (фиксация коммутационного аппарата в положении "включено")</t>
  </si>
  <si>
    <t>С1.4</t>
  </si>
  <si>
    <t>Стандартизированная тарифная ставка на покрытие расходов сетевой организации на строительство воздушных линий электропередачи на i-м уровне напряжения согласно приложению N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</si>
  <si>
    <t>С2.i</t>
  </si>
  <si>
    <t>Стандартизированная тарифная ставка на покрытие расходов сетевой организации на строительство кабельных линий электропередачи на i-м уровне напряжения согласно приложению N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</si>
  <si>
    <t>С3.i</t>
  </si>
  <si>
    <t>Стандартизированная тарифная ставка на покрытие расходов сетевой организации на строительство подстанций согласно приложению N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на i-м уровне напряжения</t>
  </si>
  <si>
    <t>C4.i</t>
  </si>
  <si>
    <t>Категория заявителей</t>
  </si>
  <si>
    <t>0,4 кВ</t>
  </si>
  <si>
    <t>1 - 20 кВ</t>
  </si>
  <si>
    <t>Количество договоров
(штук)</t>
  </si>
  <si>
    <t>Максимальная мощность
(кВт)</t>
  </si>
  <si>
    <t>Стоимость договоров
(без НДС)
(тыс. рублей)</t>
  </si>
  <si>
    <t>35 кВ и 
выше</t>
  </si>
  <si>
    <t>До 15 кВт - всего</t>
  </si>
  <si>
    <t>в том числе
льготная категория*</t>
  </si>
  <si>
    <t>1.</t>
  </si>
  <si>
    <t>2.</t>
  </si>
  <si>
    <t>От 15 до 150 кВт - всего</t>
  </si>
  <si>
    <t>От 150 кВт до 670 кВт - всего</t>
  </si>
  <si>
    <t>в том числе
по индивидуальному проекту</t>
  </si>
  <si>
    <t>От 670 кВт до 8900 кВт - всего</t>
  </si>
  <si>
    <t>От 8900 кВт - всего</t>
  </si>
  <si>
    <t>Объекты генерации</t>
  </si>
  <si>
    <t>3.</t>
  </si>
  <si>
    <t>4.</t>
  </si>
  <si>
    <t>5.</t>
  </si>
  <si>
    <t>6.</t>
  </si>
  <si>
    <t>-</t>
  </si>
  <si>
    <t>Количество заявок
(штук)</t>
  </si>
  <si>
    <t>Наименование мероприятий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</si>
  <si>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 (тыс. рублей)</t>
  </si>
  <si>
    <t>Длина воздушных и кабельных линий электропередачи на i-м уровне напряжения, фактически построенных за последние 3 года (км)</t>
  </si>
  <si>
    <t>Объем максимальной мощности, присоединенной путем строительства воздушных или кабельных линий за последние 3 года (кВт)</t>
  </si>
  <si>
    <t>Строительство кабельных линий электропередачи:</t>
  </si>
  <si>
    <t>35 кВ</t>
  </si>
  <si>
    <t>Строительство воздушных линий электропередачи:</t>
  </si>
  <si>
    <t>Фактические расходы на строительство подстанций за 3 предыдущих года
(тыс. рублей)</t>
  </si>
  <si>
    <t>Объем мощности, введенной в основные фонды за 3 предыдущих года (кВт)</t>
  </si>
  <si>
    <t>Строительство пунктов секционирования (распределенных пунктов)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</si>
  <si>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</si>
  <si>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</si>
  <si>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Показатели</t>
  </si>
  <si>
    <t>Ожидаемые данные за текущий период</t>
  </si>
  <si>
    <t>Расходы на выполнение мероприятий по технологическому присоединению - всего</t>
  </si>
  <si>
    <t>(тыс. рублей)</t>
  </si>
  <si>
    <t>ПРИЛОЖЕНИЕ №7
к стандартам раскрытия информации
субъектами оптового и розничных
рынков электрической энергии</t>
  </si>
  <si>
    <t>№ п/п</t>
  </si>
  <si>
    <t>(наименование сетевой организации)</t>
  </si>
  <si>
    <r>
      <rPr>
        <b/>
        <sz val="14"/>
        <color theme="1"/>
        <rFont val="Times New Roman"/>
        <family val="1"/>
        <charset val="204"/>
      </rPr>
      <t>Фактические средние данные</t>
    </r>
    <r>
      <rPr>
        <sz val="14"/>
        <color theme="1"/>
        <rFont val="Times New Roman"/>
        <family val="1"/>
        <charset val="204"/>
      </rPr>
      <t xml:space="preserve">
о длине линий электропередачи и об объемах максимальной мощности построенных объектов за 3 предыдущих года по каждому мероприятию</t>
    </r>
  </si>
  <si>
    <t>ПРИЛОЖЕНИЕ №6
к стандартам раскрытия информации
субъектами оптового и розничных
рынков электрической энергии</t>
  </si>
  <si>
    <r>
      <rPr>
        <b/>
        <sz val="14"/>
        <color theme="1"/>
        <rFont val="Times New Roman"/>
        <family val="1"/>
        <charset val="204"/>
      </rPr>
      <t>Фактические средние данные</t>
    </r>
    <r>
      <rPr>
        <sz val="14"/>
        <color theme="1"/>
        <rFont val="Times New Roman"/>
        <family val="1"/>
        <charset val="204"/>
      </rPr>
      <t xml:space="preserve">
о присоединенных объемах максимальной мощности
за 3 предыдущих года по каждому мероприятию</t>
    </r>
  </si>
  <si>
    <t>ПРИЛОЖЕНИЕ №5
к стандартам раскрытия информации
субъектами оптового и розничных
рынков электрической энергии</t>
  </si>
  <si>
    <t>ПРИЛОЖЕНИЕ №3
к стандартам раскрытия информации
субъектами оптового и розничных
рынков электрической энергии</t>
  </si>
  <si>
    <t xml:space="preserve">по постоянной схеме для Заявителей с присоединяемой мощностью до 150 кВт включительно (с учетом ранее присоединенной в данной точке присоединения) </t>
  </si>
  <si>
    <t xml:space="preserve">по временной схеме для Заявителей с присоединяемой мощностью до 150 кВт включительно (с учетом ранее присоединенной в данной точке присоединения) </t>
  </si>
  <si>
    <t>С2</t>
  </si>
  <si>
    <t>С3</t>
  </si>
  <si>
    <t>С4</t>
  </si>
  <si>
    <t>ПРИЛОЖЕНИЕ №8
к стандартам раскрытия информации
субъектами оптового и розничных
рынков электрической энергии</t>
  </si>
  <si>
    <t>ПРИЛОЖЕНИЕ №9
к стандартам раскрытия информации
субъектами оптового и розничных
рынков электрической энергии</t>
  </si>
  <si>
    <t>Приложение N 4
к стандартам раскрытия информации
субъектами оптового и розничных
рынков электрической энергии</t>
  </si>
  <si>
    <t>Расходы на мероприятия,
осуществляемые при технологическом присоединении</t>
  </si>
  <si>
    <t>Распределение необходимой валовой выручки*
(рублей)</t>
  </si>
  <si>
    <t>Объем максимальной мощности (кВт)</t>
  </si>
  <si>
    <t>Ставки для расчета платы по каждому мероприятию (рублей/кВт) (без учета НДС)</t>
  </si>
  <si>
    <t>Подготовка и выдача сетевой организацией технических условий заявителю:</t>
  </si>
  <si>
    <t>Разработка сетевой организацией проектной документации по строительству "последней мили"</t>
  </si>
  <si>
    <t>Выполнение сетевой организацией мероприятий, связанных со строительством "последней мили":</t>
  </si>
  <si>
    <t>строительство пунктов секционирования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</si>
  <si>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</si>
  <si>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</si>
  <si>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Проверка сетевой организацией выполнения заявителем технических условий:</t>
  </si>
  <si>
    <t>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заявителя:</t>
  </si>
  <si>
    <t>Фактические действия по присоединению и обеспечению работы энергопринимающих устройств потребителей электрической энергии, объектов по производству электрической энергии, а также объектов электросетевого хозяйства, принадлежащих сетевым организациям и иным лицам, к электрической сети:</t>
  </si>
  <si>
    <t>Х</t>
  </si>
  <si>
    <t>строительство воздушных линий СН2</t>
  </si>
  <si>
    <t>строительство воздушных линий НН</t>
  </si>
  <si>
    <t>строительство кабельных линий СН2</t>
  </si>
  <si>
    <t>строительство кабельных линий НН</t>
  </si>
  <si>
    <t>ПРИЛОЖЕНИЕ №2
к стандартам раскрытия информации
субъектами оптового и розничных
рынков электрической энергии</t>
  </si>
  <si>
    <t>ПРОГНОЗНЫЕ СВЕДЕНИЯ</t>
  </si>
  <si>
    <t>о расходах за технологическое присоединение</t>
  </si>
  <si>
    <t>1. Полное наименование</t>
  </si>
  <si>
    <t>2. Сокращенное наименование</t>
  </si>
  <si>
    <t>3. Место нахождения</t>
  </si>
  <si>
    <t>4. Адрес юридического лица</t>
  </si>
  <si>
    <t>5. ИНН</t>
  </si>
  <si>
    <t>6. КПП</t>
  </si>
  <si>
    <t>7. Ф.И.О. руководителя</t>
  </si>
  <si>
    <t>8. Адрес электронной почты</t>
  </si>
  <si>
    <t>9. Контактный телефон</t>
  </si>
  <si>
    <t>10. Факс</t>
  </si>
  <si>
    <t>410012, Российская Федерация, г. Саратов, ул. Московская, 66</t>
  </si>
  <si>
    <t>secretariat@oke64.ru</t>
  </si>
  <si>
    <t>(8452) 39-48-44</t>
  </si>
  <si>
    <t>(8452) 39-32-65</t>
  </si>
  <si>
    <t>Ойкин Вадим Геннадьевич</t>
  </si>
  <si>
    <t>руб./кВт</t>
  </si>
  <si>
    <t>АО "Облкоммунэнерго"</t>
  </si>
  <si>
    <t>АО «Облкоммунэнерго»</t>
  </si>
  <si>
    <t>Акционерное общество коммунальных электрических сетей Саратовской области «Облкоммунэнерго»</t>
  </si>
  <si>
    <t>АО "Облкоммунэнерго" на 2018 год</t>
  </si>
  <si>
    <r>
      <rPr>
        <b/>
        <sz val="14"/>
        <color theme="1"/>
        <rFont val="Times New Roman"/>
        <family val="1"/>
        <charset val="204"/>
      </rPr>
      <t>Расчет</t>
    </r>
    <r>
      <rPr>
        <sz val="14"/>
        <color theme="1"/>
        <rFont val="Times New Roman"/>
        <family val="1"/>
        <charset val="204"/>
      </rPr>
      <t xml:space="preserve">
необходимой валовой выручки сетевой организации на технологическое присоединение на 2018 год</t>
    </r>
  </si>
  <si>
    <r>
      <rPr>
        <b/>
        <sz val="14"/>
        <color theme="1"/>
        <rFont val="Times New Roman"/>
        <family val="1"/>
        <charset val="204"/>
      </rPr>
      <t>ИНФОРМАЦИЯ</t>
    </r>
    <r>
      <rPr>
        <sz val="14"/>
        <color theme="1"/>
        <rFont val="Times New Roman"/>
        <family val="1"/>
        <charset val="204"/>
      </rPr>
      <t xml:space="preserve">
об осуществлении технологического присоединения по договорам,
заключенным за 9 месяцев 2017 года</t>
    </r>
  </si>
  <si>
    <t>ИНФОРМАЦИЯ
о поданных заявках на технологическое присоединение за 9 месяцев 2017 года</t>
  </si>
  <si>
    <r>
      <rPr>
        <b/>
        <sz val="14"/>
        <color theme="1"/>
        <rFont val="Times New Roman"/>
        <family val="1"/>
        <charset val="204"/>
      </rPr>
      <t>СТАНДАРТИЗИРОВАННЫЕ ТАРИФНЫЕ СТАВКИ</t>
    </r>
    <r>
      <rPr>
        <sz val="14"/>
        <color theme="1"/>
        <rFont val="Times New Roman"/>
        <family val="1"/>
        <charset val="204"/>
      </rPr>
      <t xml:space="preserve">
для расчета платы за технологическое присоединение
к территориальным распределительным сетям на уровне
   напряжения ниже 35 кВ и присоединяемой мощностью
       менее 8900 кВт на 2018 год</t>
    </r>
  </si>
  <si>
    <t>Строительство ВЛ-0,4кВ СИП-2 3х120+1х95</t>
  </si>
  <si>
    <t>Строительство ВЛ-0,4кВ СИП-2 3х16+1х25</t>
  </si>
  <si>
    <t>Строительство  ВЛ-0,4кВ СИП-2 3х25+1х35</t>
  </si>
  <si>
    <t>Строительство  ВЛ-0,4кВ СИП-2 3х35+1х54,6</t>
  </si>
  <si>
    <t>Строительство  ВЛ-0,4кВ СИП-2 3х50+1х54,6</t>
  </si>
  <si>
    <t>Строительство  ВЛ-0,4кВ СИП-2 3х70+1х54,6</t>
  </si>
  <si>
    <t>Строительство  ВЛ-0,4кВ СИП-2 3х95+1х95</t>
  </si>
  <si>
    <t>Строительство  ВЛ-0,4кВ СИП-2 4х120 на металл. опорах</t>
  </si>
  <si>
    <t>Строительство  ВЛ-0,4кВ СИП-2 4х50 на металл. опорах</t>
  </si>
  <si>
    <t>Строительство  ВЛ-0,4кВ СИП-2 4х70 на металл. опорах</t>
  </si>
  <si>
    <t>Строительство  ВЛ-0,4кВ СИП-2 4х95 на металл. опорах</t>
  </si>
  <si>
    <t>Строительство  ВЛ-0,4кВ СИП-4 2х16</t>
  </si>
  <si>
    <t>Строительство  ВЛ-0,4кВ СИП-4 4х120</t>
  </si>
  <si>
    <t>Строительство  ВЛ-0,4кВ СИП-4 4х25</t>
  </si>
  <si>
    <t>Строительство  ВЛ-0,4кВ СИП-4 4х35</t>
  </si>
  <si>
    <t>Строительство  ВЛ-0,4кВ СИП-4 4х50</t>
  </si>
  <si>
    <t>Строительство  ВЛ-0,4кВ СИП-4 4х70</t>
  </si>
  <si>
    <t>Строительство  ВЛ-0,4кВ СИП-4 4х95</t>
  </si>
  <si>
    <t>Строительство  2-хцепная ВЛ-10кВ на ж/б опорах АС-120</t>
  </si>
  <si>
    <t>Строительство  ВЛ-10кВ АС-50</t>
  </si>
  <si>
    <t>Строительство  ВЛ-10кВ СИП-3 1х120</t>
  </si>
  <si>
    <t>Строительство  ВЛ-10кВ СИП-3 1х50</t>
  </si>
  <si>
    <t>Строительство  ВЛ-10кВ СИП-3 1х70</t>
  </si>
  <si>
    <t>Строительство  ВЛ-10кВ СИП-3 1х95</t>
  </si>
  <si>
    <t>Строительство КЛ-0,4кВ АВБбШв 4х120</t>
  </si>
  <si>
    <t>Строительство КЛ-0,4кВ АВБбШв 4х25</t>
  </si>
  <si>
    <t>Строительство  КЛ-0,4кВ АСБ-1 4х120</t>
  </si>
  <si>
    <t>Строительство  КЛ-0,4кВ АСБ-1 4х120 с применением ГНБ</t>
  </si>
  <si>
    <t>Строительство  КЛ-0,4кВ АСБ-1 4х150</t>
  </si>
  <si>
    <t>Строительство  КЛ-0,4кВ АСБ-1 4х150 с применением ГНБ</t>
  </si>
  <si>
    <t>Строительство  КЛ-0,4кВ АСБ-1 4х185</t>
  </si>
  <si>
    <t>Строительство  КЛ-0,4кВ АСБ-1 4х185 с применением ГНБ</t>
  </si>
  <si>
    <t>Строительство  КЛ-0,4кВ АСБ-1 4х240</t>
  </si>
  <si>
    <t>Строительство  КЛ-0,4кВ АСБ-1 4х70</t>
  </si>
  <si>
    <t>Строительство  КЛ-0,4кВ АСБ-1 4х70 с применением ГНБ</t>
  </si>
  <si>
    <t>Строительство  КЛ-0,4кВ АСБ-1 4х95</t>
  </si>
  <si>
    <t>Строительство  КЛ-0,4кВ АСБ-1 4х95 с применением ГНБ</t>
  </si>
  <si>
    <t>Строительство  КЛ-10кВ АСБ-10 3х120</t>
  </si>
  <si>
    <t>Строительство  КЛ-10кВ АСБ-10 3х150</t>
  </si>
  <si>
    <t>Строительство  КЛ-10кВ АСБ-10 3х150 с применением ГНБ</t>
  </si>
  <si>
    <t>Строительство  КЛ-10кВ АСБ-10 3х185</t>
  </si>
  <si>
    <t>Строительство  КЛ-10кВ АСБ-10 3х185 с применением ГНБ</t>
  </si>
  <si>
    <t>Строительство  КЛ-10кВ АСБ-10 3х240</t>
  </si>
  <si>
    <t>Строительство  КЛ-10кВ АСБ-10 3х240 с применением ГНБ</t>
  </si>
  <si>
    <t>2-КТП 100-10/0,4кВ</t>
  </si>
  <si>
    <t>2-КТП 1000-10/0,4кВ</t>
  </si>
  <si>
    <t>2-КТП 160-10/0,4кВ</t>
  </si>
  <si>
    <t>2-КТП 250-10/0,4кВ</t>
  </si>
  <si>
    <t>2-КТП 400-10/0,4кВ</t>
  </si>
  <si>
    <t>2-КТП 630-10/0,4кВ</t>
  </si>
  <si>
    <t>киоск КТП 100-10/0,4кВ</t>
  </si>
  <si>
    <t>киоск КТП 1000-10/0,4кВ</t>
  </si>
  <si>
    <t>киоск КТП 160-10/0,4кВ</t>
  </si>
  <si>
    <t>киоск КТП 250-10/0,4кВ</t>
  </si>
  <si>
    <t>киоск КТП 400-10/0,4кВ</t>
  </si>
  <si>
    <t>киоск КТП 630-10/0,4кВ</t>
  </si>
  <si>
    <t>мачтовая КТП 25-10/0,4кВ</t>
  </si>
  <si>
    <t>мачтовая КТП 40-10/0,4кВ</t>
  </si>
  <si>
    <t>мачтовая КТП 63-10/0,4кВ</t>
  </si>
  <si>
    <t>Плановые показатели на период 2018</t>
  </si>
  <si>
    <t>Вспомогальные материалы</t>
  </si>
  <si>
    <t>Энергия на хозяйственные нужды</t>
  </si>
  <si>
    <t>Оплата труда ППП</t>
  </si>
  <si>
    <t>Отчисления на страховые взносы</t>
  </si>
  <si>
    <t>Прочие расходы всего, в том числе:</t>
  </si>
  <si>
    <t xml:space="preserve">- работы и услуги производственного характера </t>
  </si>
  <si>
    <t xml:space="preserve">- налоги и сборы, уменьшающие налогооблагаемую базу на прибыль организаций, всего </t>
  </si>
  <si>
    <t>- работы и услуги непроизводственного характера, в т.ч.:</t>
  </si>
  <si>
    <t xml:space="preserve">услуги связи </t>
  </si>
  <si>
    <t xml:space="preserve">расходы на охрану и пожарную безопасность </t>
  </si>
  <si>
    <t xml:space="preserve">расходы на информационное обслуживание, консультационные и юридические услуги </t>
  </si>
  <si>
    <t xml:space="preserve">плата за аренду имущества </t>
  </si>
  <si>
    <t xml:space="preserve">другие прочие расходы, связанные с производством и реализацией </t>
  </si>
  <si>
    <t xml:space="preserve">Внереализационные расходы, всего </t>
  </si>
  <si>
    <t xml:space="preserve">- расходы на услуги банков </t>
  </si>
  <si>
    <t xml:space="preserve">- % за пользование кредитом </t>
  </si>
  <si>
    <t xml:space="preserve">- прочие обоснованные расходы </t>
  </si>
  <si>
    <t>- денежные выплаты социального характера (по Коллективному договору)</t>
  </si>
  <si>
    <t>Расходы на строительство объектов электросетевого хозяйства - от существующих объектов электросетевого хозяйства до присоединяемых энергопринимающих устройств и (или) объектов электроэнергетики</t>
  </si>
  <si>
    <t>Выпадающие доходы/экономия средств</t>
  </si>
  <si>
    <t>Необходимая валовая выручка (сумма п. 1 - 3)</t>
  </si>
</sst>
</file>

<file path=xl/styles.xml><?xml version="1.0" encoding="utf-8"?>
<styleSheet xmlns="http://schemas.openxmlformats.org/spreadsheetml/2006/main">
  <numFmts count="1">
    <numFmt numFmtId="165" formatCode="#,##0.0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 Cyr"/>
      <charset val="204"/>
    </font>
    <font>
      <sz val="11"/>
      <color theme="0"/>
      <name val="Times New Roman"/>
      <family val="1"/>
      <charset val="204"/>
    </font>
    <font>
      <sz val="8"/>
      <name val="Arial"/>
      <family val="2"/>
    </font>
    <font>
      <sz val="11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medium">
        <color indexed="64"/>
      </bottom>
      <diagonal/>
    </border>
    <border>
      <left style="thin">
        <color indexed="64"/>
      </left>
      <right style="thin">
        <color indexed="60"/>
      </right>
      <top style="thin">
        <color indexed="60"/>
      </top>
      <bottom style="medium">
        <color indexed="64"/>
      </bottom>
      <diagonal/>
    </border>
    <border>
      <left style="thin">
        <color indexed="60"/>
      </left>
      <right style="thin">
        <color indexed="64"/>
      </right>
      <top style="thin">
        <color indexed="60"/>
      </top>
      <bottom style="medium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4"/>
      </top>
      <bottom style="thin">
        <color indexed="60"/>
      </bottom>
      <diagonal/>
    </border>
  </borders>
  <cellStyleXfs count="6">
    <xf numFmtId="0" fontId="0" fillId="0" borderId="0"/>
    <xf numFmtId="0" fontId="8" fillId="0" borderId="0" applyNumberFormat="0" applyFill="0" applyBorder="0" applyAlignment="0" applyProtection="0"/>
    <xf numFmtId="0" fontId="9" fillId="0" borderId="0"/>
    <xf numFmtId="0" fontId="11" fillId="0" borderId="0"/>
    <xf numFmtId="0" fontId="11" fillId="0" borderId="0"/>
    <xf numFmtId="0" fontId="11" fillId="0" borderId="0"/>
  </cellStyleXfs>
  <cellXfs count="170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center" vertical="center"/>
    </xf>
    <xf numFmtId="4" fontId="1" fillId="0" borderId="13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5" xfId="0" applyNumberFormat="1" applyFont="1" applyBorder="1" applyAlignment="1">
      <alignment horizontal="center" vertical="center"/>
    </xf>
    <xf numFmtId="4" fontId="1" fillId="0" borderId="17" xfId="0" applyNumberFormat="1" applyFont="1" applyBorder="1" applyAlignment="1">
      <alignment horizontal="center" vertical="center"/>
    </xf>
    <xf numFmtId="4" fontId="1" fillId="0" borderId="18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vertical="top"/>
    </xf>
    <xf numFmtId="0" fontId="3" fillId="0" borderId="0" xfId="0" applyFont="1" applyFill="1" applyBorder="1" applyAlignment="1"/>
    <xf numFmtId="4" fontId="1" fillId="0" borderId="1" xfId="0" applyNumberFormat="1" applyFont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4" fontId="1" fillId="0" borderId="15" xfId="0" applyNumberFormat="1" applyFont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17" xfId="0" applyFont="1" applyBorder="1" applyAlignment="1">
      <alignment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4" fontId="1" fillId="0" borderId="12" xfId="0" applyNumberFormat="1" applyFont="1" applyBorder="1" applyAlignment="1">
      <alignment vertical="center"/>
    </xf>
    <xf numFmtId="4" fontId="1" fillId="0" borderId="13" xfId="0" applyNumberFormat="1" applyFont="1" applyBorder="1" applyAlignment="1">
      <alignment vertical="center"/>
    </xf>
    <xf numFmtId="4" fontId="1" fillId="0" borderId="17" xfId="0" applyNumberFormat="1" applyFont="1" applyBorder="1" applyAlignment="1">
      <alignment vertical="center"/>
    </xf>
    <xf numFmtId="4" fontId="1" fillId="0" borderId="18" xfId="0" applyNumberFormat="1" applyFont="1" applyBorder="1" applyAlignment="1">
      <alignment vertical="center"/>
    </xf>
    <xf numFmtId="1" fontId="1" fillId="0" borderId="0" xfId="0" applyNumberFormat="1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1" fontId="1" fillId="0" borderId="17" xfId="0" applyNumberFormat="1" applyFont="1" applyFill="1" applyBorder="1" applyAlignment="1">
      <alignment horizontal="center" vertical="center"/>
    </xf>
    <xf numFmtId="4" fontId="1" fillId="0" borderId="17" xfId="0" applyNumberFormat="1" applyFont="1" applyFill="1" applyBorder="1" applyAlignment="1">
      <alignment horizontal="center" vertical="center"/>
    </xf>
    <xf numFmtId="4" fontId="1" fillId="0" borderId="12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4" fontId="1" fillId="0" borderId="9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2" fillId="0" borderId="0" xfId="0" applyFont="1" applyFill="1" applyBorder="1" applyAlignment="1">
      <alignment vertical="top"/>
    </xf>
    <xf numFmtId="0" fontId="1" fillId="0" borderId="0" xfId="0" applyFont="1" applyAlignment="1">
      <alignment horizontal="right" vertical="center" wrapText="1"/>
    </xf>
    <xf numFmtId="0" fontId="1" fillId="0" borderId="21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0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4" fontId="1" fillId="0" borderId="9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right" vertical="center" wrapText="1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right" vertical="center" wrapText="1"/>
    </xf>
    <xf numFmtId="0" fontId="8" fillId="0" borderId="6" xfId="1" applyBorder="1" applyAlignment="1">
      <alignment horizontal="right" vertical="center" wrapText="1"/>
    </xf>
    <xf numFmtId="3" fontId="1" fillId="0" borderId="12" xfId="0" applyNumberFormat="1" applyFont="1" applyFill="1" applyBorder="1" applyAlignment="1">
      <alignment horizontal="center" vertical="center"/>
    </xf>
    <xf numFmtId="3" fontId="1" fillId="0" borderId="17" xfId="0" applyNumberFormat="1" applyFont="1" applyFill="1" applyBorder="1" applyAlignment="1">
      <alignment horizontal="center" vertical="center"/>
    </xf>
    <xf numFmtId="3" fontId="1" fillId="0" borderId="9" xfId="0" applyNumberFormat="1" applyFont="1" applyFill="1" applyBorder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30" xfId="0" applyFont="1" applyBorder="1" applyAlignment="1">
      <alignment vertical="center"/>
    </xf>
    <xf numFmtId="0" fontId="1" fillId="0" borderId="27" xfId="0" applyFont="1" applyBorder="1" applyAlignment="1">
      <alignment vertical="center" wrapText="1"/>
    </xf>
    <xf numFmtId="0" fontId="1" fillId="0" borderId="45" xfId="0" applyFont="1" applyBorder="1" applyAlignment="1">
      <alignment vertical="center"/>
    </xf>
    <xf numFmtId="0" fontId="1" fillId="0" borderId="45" xfId="0" applyFont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4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top"/>
    </xf>
    <xf numFmtId="3" fontId="10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1" fillId="0" borderId="23" xfId="0" applyFont="1" applyBorder="1" applyAlignment="1">
      <alignment horizontal="center" vertical="center"/>
    </xf>
    <xf numFmtId="2" fontId="1" fillId="0" borderId="17" xfId="0" applyNumberFormat="1" applyFont="1" applyFill="1" applyBorder="1" applyAlignment="1">
      <alignment horizontal="center" vertical="center"/>
    </xf>
    <xf numFmtId="0" fontId="12" fillId="2" borderId="46" xfId="3" applyNumberFormat="1" applyFont="1" applyFill="1" applyBorder="1" applyAlignment="1">
      <alignment horizontal="left" vertical="top"/>
    </xf>
    <xf numFmtId="4" fontId="12" fillId="2" borderId="46" xfId="4" applyNumberFormat="1" applyFont="1" applyFill="1" applyBorder="1" applyAlignment="1">
      <alignment horizontal="right" vertical="top"/>
    </xf>
    <xf numFmtId="0" fontId="12" fillId="2" borderId="47" xfId="3" applyNumberFormat="1" applyFont="1" applyFill="1" applyBorder="1" applyAlignment="1">
      <alignment horizontal="left" vertical="top"/>
    </xf>
    <xf numFmtId="4" fontId="12" fillId="2" borderId="46" xfId="3" applyNumberFormat="1" applyFont="1" applyFill="1" applyBorder="1" applyAlignment="1">
      <alignment horizontal="right" vertical="top"/>
    </xf>
    <xf numFmtId="4" fontId="12" fillId="2" borderId="48" xfId="3" applyNumberFormat="1" applyFont="1" applyFill="1" applyBorder="1" applyAlignment="1">
      <alignment horizontal="right" vertical="top"/>
    </xf>
    <xf numFmtId="4" fontId="12" fillId="2" borderId="49" xfId="3" applyNumberFormat="1" applyFont="1" applyFill="1" applyBorder="1" applyAlignment="1">
      <alignment horizontal="right" vertical="top"/>
    </xf>
    <xf numFmtId="0" fontId="12" fillId="2" borderId="46" xfId="5" applyNumberFormat="1" applyFont="1" applyFill="1" applyBorder="1" applyAlignment="1">
      <alignment horizontal="left" vertical="top"/>
    </xf>
    <xf numFmtId="0" fontId="12" fillId="2" borderId="50" xfId="5" applyNumberFormat="1" applyFont="1" applyFill="1" applyBorder="1" applyAlignment="1">
      <alignment horizontal="left" vertical="top"/>
    </xf>
    <xf numFmtId="0" fontId="12" fillId="2" borderId="47" xfId="5" applyNumberFormat="1" applyFont="1" applyFill="1" applyBorder="1" applyAlignment="1">
      <alignment horizontal="left" vertical="top"/>
    </xf>
    <xf numFmtId="4" fontId="12" fillId="2" borderId="46" xfId="5" applyNumberFormat="1" applyFont="1" applyFill="1" applyBorder="1" applyAlignment="1">
      <alignment horizontal="right" vertical="top"/>
    </xf>
    <xf numFmtId="2" fontId="12" fillId="2" borderId="46" xfId="5" applyNumberFormat="1" applyFont="1" applyFill="1" applyBorder="1" applyAlignment="1">
      <alignment horizontal="right" vertical="top"/>
    </xf>
    <xf numFmtId="4" fontId="12" fillId="2" borderId="47" xfId="5" applyNumberFormat="1" applyFont="1" applyFill="1" applyBorder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3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 vertical="top"/>
    </xf>
    <xf numFmtId="0" fontId="1" fillId="0" borderId="43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1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top"/>
    </xf>
    <xf numFmtId="0" fontId="1" fillId="0" borderId="1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/>
    <xf numFmtId="0" fontId="2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0" borderId="2" xfId="0" applyFont="1" applyBorder="1" applyAlignment="1">
      <alignment wrapText="1"/>
    </xf>
    <xf numFmtId="4" fontId="1" fillId="0" borderId="1" xfId="0" applyNumberFormat="1" applyFont="1" applyFill="1" applyBorder="1" applyAlignment="1">
      <alignment horizontal="center" vertical="center"/>
    </xf>
  </cellXfs>
  <cellStyles count="6">
    <cellStyle name="Гиперссылка" xfId="1" builtinId="8"/>
    <cellStyle name="Обычный" xfId="0" builtinId="0"/>
    <cellStyle name="Обычный 2" xfId="2"/>
    <cellStyle name="Обычный_С2" xfId="4"/>
    <cellStyle name="Обычный_С3" xfId="3"/>
    <cellStyle name="Обычный_С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cretariat@oke64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6"/>
  <sheetViews>
    <sheetView view="pageBreakPreview" topLeftCell="A4" zoomScale="60" workbookViewId="0">
      <selection activeCell="B27" sqref="B27"/>
    </sheetView>
  </sheetViews>
  <sheetFormatPr defaultRowHeight="12.75"/>
  <cols>
    <col min="1" max="2" width="42.85546875" style="71" customWidth="1"/>
    <col min="3" max="16384" width="9.140625" style="71"/>
  </cols>
  <sheetData>
    <row r="1" spans="1:2" ht="51">
      <c r="B1" s="72" t="s">
        <v>95</v>
      </c>
    </row>
    <row r="2" spans="1:2">
      <c r="B2" s="72"/>
    </row>
    <row r="3" spans="1:2" ht="18.75">
      <c r="A3" s="108" t="s">
        <v>96</v>
      </c>
      <c r="B3" s="108"/>
    </row>
    <row r="4" spans="1:2" ht="18.75">
      <c r="A4" s="109" t="s">
        <v>97</v>
      </c>
      <c r="B4" s="109"/>
    </row>
    <row r="5" spans="1:2" ht="18.75">
      <c r="A5" s="109" t="s">
        <v>117</v>
      </c>
      <c r="B5" s="109"/>
    </row>
    <row r="6" spans="1:2" ht="18.75">
      <c r="A6" s="47"/>
      <c r="B6" s="47"/>
    </row>
    <row r="7" spans="1:2" ht="47.25">
      <c r="A7" s="73" t="s">
        <v>98</v>
      </c>
      <c r="B7" s="74" t="s">
        <v>116</v>
      </c>
    </row>
    <row r="8" spans="1:2" ht="33.75" customHeight="1">
      <c r="A8" s="75" t="s">
        <v>99</v>
      </c>
      <c r="B8" s="76" t="s">
        <v>115</v>
      </c>
    </row>
    <row r="9" spans="1:2" ht="33.75" customHeight="1">
      <c r="A9" s="75" t="s">
        <v>100</v>
      </c>
      <c r="B9" s="76" t="s">
        <v>108</v>
      </c>
    </row>
    <row r="10" spans="1:2" ht="33.75" customHeight="1">
      <c r="A10" s="75" t="s">
        <v>101</v>
      </c>
      <c r="B10" s="76" t="s">
        <v>108</v>
      </c>
    </row>
    <row r="11" spans="1:2" ht="33.75" customHeight="1">
      <c r="A11" s="75" t="s">
        <v>102</v>
      </c>
      <c r="B11" s="76">
        <v>6454038461</v>
      </c>
    </row>
    <row r="12" spans="1:2" ht="33.75" customHeight="1">
      <c r="A12" s="75" t="s">
        <v>103</v>
      </c>
      <c r="B12" s="76">
        <v>645001001</v>
      </c>
    </row>
    <row r="13" spans="1:2" ht="33.75" customHeight="1">
      <c r="A13" s="75" t="s">
        <v>104</v>
      </c>
      <c r="B13" s="76" t="s">
        <v>112</v>
      </c>
    </row>
    <row r="14" spans="1:2" ht="33.75" customHeight="1">
      <c r="A14" s="75" t="s">
        <v>105</v>
      </c>
      <c r="B14" s="77" t="s">
        <v>109</v>
      </c>
    </row>
    <row r="15" spans="1:2" ht="33.75" customHeight="1">
      <c r="A15" s="75" t="s">
        <v>106</v>
      </c>
      <c r="B15" s="76" t="s">
        <v>110</v>
      </c>
    </row>
    <row r="16" spans="1:2" ht="33.75" customHeight="1">
      <c r="A16" s="73" t="s">
        <v>107</v>
      </c>
      <c r="B16" s="74" t="s">
        <v>111</v>
      </c>
    </row>
  </sheetData>
  <mergeCells count="3">
    <mergeCell ref="A3:B3"/>
    <mergeCell ref="A4:B4"/>
    <mergeCell ref="A5:B5"/>
  </mergeCells>
  <hyperlinks>
    <hyperlink ref="B14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4"/>
  <sheetViews>
    <sheetView view="pageBreakPreview" zoomScale="60" zoomScaleNormal="89" workbookViewId="0">
      <selection activeCell="C9" sqref="C9"/>
    </sheetView>
  </sheetViews>
  <sheetFormatPr defaultRowHeight="15"/>
  <cols>
    <col min="1" max="1" width="7.140625" style="30" customWidth="1"/>
    <col min="2" max="2" width="57.7109375" style="28" customWidth="1"/>
    <col min="3" max="3" width="13.85546875" style="1" customWidth="1"/>
    <col min="4" max="4" width="12.28515625" style="1" customWidth="1"/>
    <col min="5" max="5" width="13" style="1" customWidth="1"/>
    <col min="6" max="6" width="21.5703125" style="1" customWidth="1"/>
    <col min="7" max="7" width="21.42578125" style="1" customWidth="1"/>
    <col min="8" max="16384" width="9.140625" style="1"/>
  </cols>
  <sheetData>
    <row r="1" spans="1:11" ht="55.5" customHeight="1">
      <c r="F1" s="117" t="s">
        <v>68</v>
      </c>
      <c r="G1" s="117"/>
      <c r="H1" s="90"/>
      <c r="I1" s="90"/>
      <c r="J1" s="90"/>
      <c r="K1" s="90"/>
    </row>
    <row r="2" spans="1:11" ht="93.75" customHeight="1">
      <c r="A2" s="118" t="s">
        <v>121</v>
      </c>
      <c r="B2" s="118"/>
      <c r="C2" s="118"/>
      <c r="D2" s="118"/>
      <c r="E2" s="118"/>
      <c r="F2" s="118"/>
      <c r="G2" s="118"/>
    </row>
    <row r="3" spans="1:11" ht="18.75">
      <c r="A3" s="119" t="s">
        <v>114</v>
      </c>
      <c r="B3" s="119"/>
      <c r="C3" s="119"/>
      <c r="D3" s="119"/>
      <c r="E3" s="119"/>
      <c r="F3" s="119"/>
      <c r="G3" s="119"/>
    </row>
    <row r="4" spans="1:11" ht="33.75" customHeight="1" thickBot="1">
      <c r="A4" s="120" t="s">
        <v>63</v>
      </c>
      <c r="B4" s="120"/>
      <c r="C4" s="120"/>
      <c r="D4" s="120"/>
      <c r="E4" s="120"/>
      <c r="F4" s="120"/>
      <c r="G4" s="120"/>
    </row>
    <row r="5" spans="1:11" ht="33.75" customHeight="1" thickBot="1">
      <c r="A5" s="125" t="s">
        <v>0</v>
      </c>
      <c r="B5" s="126"/>
      <c r="C5" s="131" t="s">
        <v>4</v>
      </c>
      <c r="D5" s="110" t="s">
        <v>1</v>
      </c>
      <c r="E5" s="111"/>
      <c r="F5" s="111"/>
      <c r="G5" s="112"/>
    </row>
    <row r="6" spans="1:11" ht="45.75" customHeight="1">
      <c r="A6" s="127"/>
      <c r="B6" s="128"/>
      <c r="C6" s="132"/>
      <c r="D6" s="121" t="s">
        <v>2</v>
      </c>
      <c r="E6" s="123" t="s">
        <v>3</v>
      </c>
      <c r="F6" s="113" t="s">
        <v>69</v>
      </c>
      <c r="G6" s="115" t="s">
        <v>70</v>
      </c>
    </row>
    <row r="7" spans="1:11" ht="99.75" customHeight="1" thickBot="1">
      <c r="A7" s="129"/>
      <c r="B7" s="130"/>
      <c r="C7" s="133"/>
      <c r="D7" s="122"/>
      <c r="E7" s="124"/>
      <c r="F7" s="114"/>
      <c r="G7" s="116"/>
    </row>
    <row r="8" spans="1:11" ht="150">
      <c r="A8" s="39" t="s">
        <v>6</v>
      </c>
      <c r="B8" s="10" t="s">
        <v>5</v>
      </c>
      <c r="C8" s="82" t="s">
        <v>113</v>
      </c>
      <c r="D8" s="40">
        <f>D9+D10+D12</f>
        <v>843.45</v>
      </c>
      <c r="E8" s="40">
        <f t="shared" ref="E8:G8" si="0">E9+E10+E12</f>
        <v>843.45</v>
      </c>
      <c r="F8" s="40">
        <f t="shared" si="0"/>
        <v>843.45</v>
      </c>
      <c r="G8" s="40">
        <f t="shared" si="0"/>
        <v>843.45</v>
      </c>
    </row>
    <row r="9" spans="1:11" ht="45">
      <c r="A9" s="31" t="s">
        <v>8</v>
      </c>
      <c r="B9" s="3" t="s">
        <v>7</v>
      </c>
      <c r="C9" s="92" t="s">
        <v>113</v>
      </c>
      <c r="D9" s="24">
        <v>346.3</v>
      </c>
      <c r="E9" s="24">
        <f>D9</f>
        <v>346.3</v>
      </c>
      <c r="F9" s="24">
        <f>D9</f>
        <v>346.3</v>
      </c>
      <c r="G9" s="24">
        <f>D9</f>
        <v>346.3</v>
      </c>
    </row>
    <row r="10" spans="1:11" ht="45">
      <c r="A10" s="31" t="s">
        <v>10</v>
      </c>
      <c r="B10" s="3" t="s">
        <v>9</v>
      </c>
      <c r="C10" s="92" t="s">
        <v>113</v>
      </c>
      <c r="D10" s="24">
        <v>170.84</v>
      </c>
      <c r="E10" s="24">
        <f>D10</f>
        <v>170.84</v>
      </c>
      <c r="F10" s="24">
        <f>D10</f>
        <v>170.84</v>
      </c>
      <c r="G10" s="24">
        <f>D10</f>
        <v>170.84</v>
      </c>
    </row>
    <row r="11" spans="1:11" ht="75">
      <c r="A11" s="31" t="s">
        <v>12</v>
      </c>
      <c r="B11" s="3" t="s">
        <v>11</v>
      </c>
      <c r="C11" s="36" t="s">
        <v>113</v>
      </c>
      <c r="D11" s="24">
        <v>0</v>
      </c>
      <c r="E11" s="24">
        <v>0</v>
      </c>
      <c r="F11" s="24">
        <v>0</v>
      </c>
      <c r="G11" s="24">
        <v>0</v>
      </c>
    </row>
    <row r="12" spans="1:11" ht="75.75" thickBot="1">
      <c r="A12" s="33" t="s">
        <v>15</v>
      </c>
      <c r="B12" s="34" t="s">
        <v>14</v>
      </c>
      <c r="C12" s="36" t="s">
        <v>113</v>
      </c>
      <c r="D12" s="42">
        <v>326.31</v>
      </c>
      <c r="E12" s="42">
        <f>D12</f>
        <v>326.31</v>
      </c>
      <c r="F12" s="42">
        <f>D12</f>
        <v>326.31</v>
      </c>
      <c r="G12" s="42">
        <f>D12</f>
        <v>326.31</v>
      </c>
    </row>
    <row r="13" spans="1:11" ht="120" customHeight="1">
      <c r="A13" s="39" t="s">
        <v>17</v>
      </c>
      <c r="B13" s="84" t="s">
        <v>16</v>
      </c>
      <c r="C13" s="86" t="s">
        <v>13</v>
      </c>
      <c r="D13" s="40"/>
      <c r="E13" s="40"/>
      <c r="F13" s="85"/>
      <c r="G13" s="83"/>
    </row>
    <row r="14" spans="1:11" ht="15" customHeight="1">
      <c r="A14" s="31" t="s">
        <v>71</v>
      </c>
      <c r="B14" s="96" t="s">
        <v>122</v>
      </c>
      <c r="C14" s="134" t="s">
        <v>13</v>
      </c>
      <c r="D14" s="97">
        <v>306725.3</v>
      </c>
      <c r="E14" s="97">
        <v>306725.3</v>
      </c>
      <c r="F14" s="24">
        <f>D14*0.5</f>
        <v>153362.65</v>
      </c>
      <c r="G14" s="24">
        <f>E14*0.5</f>
        <v>153362.65</v>
      </c>
    </row>
    <row r="15" spans="1:11" ht="15" customHeight="1">
      <c r="A15" s="31" t="s">
        <v>71</v>
      </c>
      <c r="B15" s="96" t="s">
        <v>123</v>
      </c>
      <c r="C15" s="135"/>
      <c r="D15" s="97">
        <v>196571.6</v>
      </c>
      <c r="E15" s="97">
        <v>196571.6</v>
      </c>
      <c r="F15" s="24">
        <f t="shared" ref="F15:F37" si="1">D15*0.5</f>
        <v>98285.8</v>
      </c>
      <c r="G15" s="24">
        <f t="shared" ref="G15:G37" si="2">E15*0.5</f>
        <v>98285.8</v>
      </c>
    </row>
    <row r="16" spans="1:11" ht="15" customHeight="1">
      <c r="A16" s="31" t="s">
        <v>71</v>
      </c>
      <c r="B16" s="96" t="s">
        <v>124</v>
      </c>
      <c r="C16" s="135"/>
      <c r="D16" s="97">
        <v>221540.1</v>
      </c>
      <c r="E16" s="97">
        <v>221540.1</v>
      </c>
      <c r="F16" s="24">
        <f t="shared" si="1"/>
        <v>110770.05</v>
      </c>
      <c r="G16" s="24">
        <f t="shared" si="2"/>
        <v>110770.05</v>
      </c>
    </row>
    <row r="17" spans="1:7" ht="15" customHeight="1">
      <c r="A17" s="31" t="s">
        <v>71</v>
      </c>
      <c r="B17" s="96" t="s">
        <v>125</v>
      </c>
      <c r="C17" s="135"/>
      <c r="D17" s="97">
        <v>234789.5</v>
      </c>
      <c r="E17" s="97">
        <v>234789.5</v>
      </c>
      <c r="F17" s="24">
        <f t="shared" si="1"/>
        <v>117394.75</v>
      </c>
      <c r="G17" s="24">
        <f t="shared" si="2"/>
        <v>117394.75</v>
      </c>
    </row>
    <row r="18" spans="1:7" ht="15" customHeight="1">
      <c r="A18" s="31" t="s">
        <v>71</v>
      </c>
      <c r="B18" s="96" t="s">
        <v>126</v>
      </c>
      <c r="C18" s="135"/>
      <c r="D18" s="97">
        <v>245148.9</v>
      </c>
      <c r="E18" s="97">
        <v>245148.9</v>
      </c>
      <c r="F18" s="24">
        <f t="shared" si="1"/>
        <v>122574.45</v>
      </c>
      <c r="G18" s="24">
        <f t="shared" si="2"/>
        <v>122574.45</v>
      </c>
    </row>
    <row r="19" spans="1:7" ht="15" customHeight="1">
      <c r="A19" s="31" t="s">
        <v>71</v>
      </c>
      <c r="B19" s="96" t="s">
        <v>127</v>
      </c>
      <c r="C19" s="135"/>
      <c r="D19" s="97">
        <v>259398</v>
      </c>
      <c r="E19" s="97">
        <v>259398</v>
      </c>
      <c r="F19" s="24">
        <f t="shared" si="1"/>
        <v>129699</v>
      </c>
      <c r="G19" s="24">
        <f t="shared" si="2"/>
        <v>129699</v>
      </c>
    </row>
    <row r="20" spans="1:7" ht="15" customHeight="1">
      <c r="A20" s="31" t="s">
        <v>71</v>
      </c>
      <c r="B20" s="96" t="s">
        <v>128</v>
      </c>
      <c r="C20" s="135"/>
      <c r="D20" s="97">
        <v>289786.2</v>
      </c>
      <c r="E20" s="97">
        <v>289786.2</v>
      </c>
      <c r="F20" s="24">
        <f t="shared" si="1"/>
        <v>144893.1</v>
      </c>
      <c r="G20" s="24">
        <f t="shared" si="2"/>
        <v>144893.1</v>
      </c>
    </row>
    <row r="21" spans="1:7" ht="15" customHeight="1">
      <c r="A21" s="31" t="s">
        <v>71</v>
      </c>
      <c r="B21" s="96" t="s">
        <v>129</v>
      </c>
      <c r="C21" s="135"/>
      <c r="D21" s="97">
        <v>377037</v>
      </c>
      <c r="E21" s="97">
        <v>377037</v>
      </c>
      <c r="F21" s="24">
        <f t="shared" si="1"/>
        <v>188518.5</v>
      </c>
      <c r="G21" s="24">
        <f t="shared" si="2"/>
        <v>188518.5</v>
      </c>
    </row>
    <row r="22" spans="1:7" ht="15" customHeight="1">
      <c r="A22" s="31" t="s">
        <v>71</v>
      </c>
      <c r="B22" s="96" t="s">
        <v>130</v>
      </c>
      <c r="C22" s="135"/>
      <c r="D22" s="97">
        <v>315974</v>
      </c>
      <c r="E22" s="97">
        <v>315974</v>
      </c>
      <c r="F22" s="24">
        <f t="shared" si="1"/>
        <v>157987</v>
      </c>
      <c r="G22" s="24">
        <f t="shared" si="2"/>
        <v>157987</v>
      </c>
    </row>
    <row r="23" spans="1:7" ht="15" customHeight="1">
      <c r="A23" s="31" t="s">
        <v>71</v>
      </c>
      <c r="B23" s="96" t="s">
        <v>131</v>
      </c>
      <c r="C23" s="135"/>
      <c r="D23" s="97">
        <v>336412</v>
      </c>
      <c r="E23" s="97">
        <v>336412</v>
      </c>
      <c r="F23" s="24">
        <f t="shared" si="1"/>
        <v>168206</v>
      </c>
      <c r="G23" s="24">
        <f t="shared" si="2"/>
        <v>168206</v>
      </c>
    </row>
    <row r="24" spans="1:7" ht="15" customHeight="1">
      <c r="A24" s="31" t="s">
        <v>71</v>
      </c>
      <c r="B24" s="96" t="s">
        <v>132</v>
      </c>
      <c r="C24" s="135"/>
      <c r="D24" s="97">
        <v>360058</v>
      </c>
      <c r="E24" s="97">
        <v>360058</v>
      </c>
      <c r="F24" s="24">
        <f t="shared" si="1"/>
        <v>180029</v>
      </c>
      <c r="G24" s="24">
        <f t="shared" si="2"/>
        <v>180029</v>
      </c>
    </row>
    <row r="25" spans="1:7" ht="15" customHeight="1">
      <c r="A25" s="31" t="s">
        <v>71</v>
      </c>
      <c r="B25" s="96" t="s">
        <v>133</v>
      </c>
      <c r="C25" s="135"/>
      <c r="D25" s="97">
        <v>185942.2</v>
      </c>
      <c r="E25" s="97">
        <v>185942.2</v>
      </c>
      <c r="F25" s="24">
        <f t="shared" si="1"/>
        <v>92971.1</v>
      </c>
      <c r="G25" s="24">
        <f t="shared" si="2"/>
        <v>92971.1</v>
      </c>
    </row>
    <row r="26" spans="1:7" ht="15" customHeight="1">
      <c r="A26" s="31" t="s">
        <v>71</v>
      </c>
      <c r="B26" s="96" t="s">
        <v>134</v>
      </c>
      <c r="C26" s="135"/>
      <c r="D26" s="97">
        <v>302332</v>
      </c>
      <c r="E26" s="97">
        <v>302332</v>
      </c>
      <c r="F26" s="24">
        <f t="shared" si="1"/>
        <v>151166</v>
      </c>
      <c r="G26" s="24">
        <f t="shared" si="2"/>
        <v>151166</v>
      </c>
    </row>
    <row r="27" spans="1:7" ht="15" customHeight="1">
      <c r="A27" s="31" t="s">
        <v>71</v>
      </c>
      <c r="B27" s="96" t="s">
        <v>135</v>
      </c>
      <c r="C27" s="135"/>
      <c r="D27" s="97">
        <v>203141.3</v>
      </c>
      <c r="E27" s="97">
        <v>203141.3</v>
      </c>
      <c r="F27" s="24">
        <f t="shared" si="1"/>
        <v>101570.65</v>
      </c>
      <c r="G27" s="24">
        <f t="shared" si="2"/>
        <v>101570.65</v>
      </c>
    </row>
    <row r="28" spans="1:7" ht="15" customHeight="1">
      <c r="A28" s="31" t="s">
        <v>71</v>
      </c>
      <c r="B28" s="96" t="s">
        <v>136</v>
      </c>
      <c r="C28" s="135"/>
      <c r="D28" s="97">
        <v>197036.99</v>
      </c>
      <c r="E28" s="97">
        <v>197036.99</v>
      </c>
      <c r="F28" s="24">
        <f t="shared" si="1"/>
        <v>98518.494999999995</v>
      </c>
      <c r="G28" s="24">
        <f t="shared" si="2"/>
        <v>98518.494999999995</v>
      </c>
    </row>
    <row r="29" spans="1:7" ht="15" customHeight="1">
      <c r="A29" s="31" t="s">
        <v>71</v>
      </c>
      <c r="B29" s="96" t="s">
        <v>137</v>
      </c>
      <c r="C29" s="135"/>
      <c r="D29" s="97">
        <v>207189</v>
      </c>
      <c r="E29" s="97">
        <v>207189</v>
      </c>
      <c r="F29" s="24">
        <f t="shared" si="1"/>
        <v>103594.5</v>
      </c>
      <c r="G29" s="24">
        <f t="shared" si="2"/>
        <v>103594.5</v>
      </c>
    </row>
    <row r="30" spans="1:7" ht="15" customHeight="1">
      <c r="A30" s="31" t="s">
        <v>71</v>
      </c>
      <c r="B30" s="96" t="s">
        <v>138</v>
      </c>
      <c r="C30" s="135"/>
      <c r="D30" s="97">
        <v>250716</v>
      </c>
      <c r="E30" s="97">
        <v>250716</v>
      </c>
      <c r="F30" s="24">
        <f t="shared" si="1"/>
        <v>125358</v>
      </c>
      <c r="G30" s="24">
        <f t="shared" si="2"/>
        <v>125358</v>
      </c>
    </row>
    <row r="31" spans="1:7" ht="15" customHeight="1">
      <c r="A31" s="31" t="s">
        <v>71</v>
      </c>
      <c r="B31" s="96" t="s">
        <v>139</v>
      </c>
      <c r="C31" s="135"/>
      <c r="D31" s="97">
        <v>276480.03999999998</v>
      </c>
      <c r="E31" s="97">
        <v>276480.03999999998</v>
      </c>
      <c r="F31" s="24">
        <f t="shared" si="1"/>
        <v>138240.01999999999</v>
      </c>
      <c r="G31" s="24">
        <f t="shared" si="2"/>
        <v>138240.01999999999</v>
      </c>
    </row>
    <row r="32" spans="1:7" ht="15" customHeight="1">
      <c r="A32" s="31" t="s">
        <v>71</v>
      </c>
      <c r="B32" s="96" t="s">
        <v>140</v>
      </c>
      <c r="C32" s="135"/>
      <c r="D32" s="97">
        <v>594501.19999999995</v>
      </c>
      <c r="E32" s="97">
        <v>594501.19999999995</v>
      </c>
      <c r="F32" s="24">
        <f t="shared" si="1"/>
        <v>297250.59999999998</v>
      </c>
      <c r="G32" s="24">
        <f t="shared" si="2"/>
        <v>297250.59999999998</v>
      </c>
    </row>
    <row r="33" spans="1:7" ht="15" customHeight="1">
      <c r="A33" s="31" t="s">
        <v>71</v>
      </c>
      <c r="B33" s="96" t="s">
        <v>141</v>
      </c>
      <c r="C33" s="135"/>
      <c r="D33" s="97">
        <v>178400.9</v>
      </c>
      <c r="E33" s="97">
        <v>178400.9</v>
      </c>
      <c r="F33" s="24">
        <f t="shared" si="1"/>
        <v>89200.45</v>
      </c>
      <c r="G33" s="24">
        <f t="shared" si="2"/>
        <v>89200.45</v>
      </c>
    </row>
    <row r="34" spans="1:7" ht="15" customHeight="1">
      <c r="A34" s="31" t="s">
        <v>71</v>
      </c>
      <c r="B34" s="96" t="s">
        <v>142</v>
      </c>
      <c r="C34" s="135"/>
      <c r="D34" s="97">
        <v>343692.9</v>
      </c>
      <c r="E34" s="97">
        <v>343692.9</v>
      </c>
      <c r="F34" s="24">
        <f t="shared" si="1"/>
        <v>171846.45</v>
      </c>
      <c r="G34" s="24">
        <f t="shared" si="2"/>
        <v>171846.45</v>
      </c>
    </row>
    <row r="35" spans="1:7" ht="15" customHeight="1">
      <c r="A35" s="31" t="s">
        <v>71</v>
      </c>
      <c r="B35" s="96" t="s">
        <v>143</v>
      </c>
      <c r="C35" s="135"/>
      <c r="D35" s="97">
        <v>217617.24</v>
      </c>
      <c r="E35" s="97">
        <v>217617.24</v>
      </c>
      <c r="F35" s="24">
        <f t="shared" si="1"/>
        <v>108808.62</v>
      </c>
      <c r="G35" s="24">
        <f t="shared" si="2"/>
        <v>108808.62</v>
      </c>
    </row>
    <row r="36" spans="1:7" ht="15" customHeight="1">
      <c r="A36" s="31" t="s">
        <v>71</v>
      </c>
      <c r="B36" s="96" t="s">
        <v>144</v>
      </c>
      <c r="C36" s="135"/>
      <c r="D36" s="97">
        <v>312234.06</v>
      </c>
      <c r="E36" s="97">
        <v>312234.06</v>
      </c>
      <c r="F36" s="24">
        <f t="shared" si="1"/>
        <v>156117.03</v>
      </c>
      <c r="G36" s="24">
        <f t="shared" si="2"/>
        <v>156117.03</v>
      </c>
    </row>
    <row r="37" spans="1:7" ht="15" customHeight="1" thickBot="1">
      <c r="A37" s="31" t="s">
        <v>71</v>
      </c>
      <c r="B37" s="96" t="s">
        <v>145</v>
      </c>
      <c r="C37" s="136"/>
      <c r="D37" s="97">
        <v>325065.07</v>
      </c>
      <c r="E37" s="97">
        <v>325065.07</v>
      </c>
      <c r="F37" s="42">
        <f t="shared" si="1"/>
        <v>162532.535</v>
      </c>
      <c r="G37" s="42">
        <f t="shared" si="2"/>
        <v>162532.535</v>
      </c>
    </row>
    <row r="38" spans="1:7" ht="105">
      <c r="A38" s="39" t="s">
        <v>19</v>
      </c>
      <c r="B38" s="10" t="s">
        <v>18</v>
      </c>
      <c r="C38" s="13" t="s">
        <v>13</v>
      </c>
      <c r="D38" s="40"/>
      <c r="E38" s="40"/>
      <c r="F38" s="87"/>
      <c r="G38" s="87"/>
    </row>
    <row r="39" spans="1:7">
      <c r="A39" s="31" t="s">
        <v>72</v>
      </c>
      <c r="B39" s="96" t="s">
        <v>146</v>
      </c>
      <c r="C39" s="137" t="s">
        <v>13</v>
      </c>
      <c r="D39" s="99">
        <v>276034</v>
      </c>
      <c r="E39" s="99">
        <v>276034</v>
      </c>
      <c r="F39" s="24">
        <f t="shared" ref="F39:F57" si="3">D39*0.5</f>
        <v>138017</v>
      </c>
      <c r="G39" s="24">
        <f t="shared" ref="G39:G57" si="4">E39*0.5</f>
        <v>138017</v>
      </c>
    </row>
    <row r="40" spans="1:7">
      <c r="A40" s="31" t="s">
        <v>72</v>
      </c>
      <c r="B40" s="96" t="s">
        <v>147</v>
      </c>
      <c r="C40" s="138"/>
      <c r="D40" s="99">
        <v>176370.7</v>
      </c>
      <c r="E40" s="99">
        <v>176370.7</v>
      </c>
      <c r="F40" s="24">
        <f t="shared" si="3"/>
        <v>88185.35</v>
      </c>
      <c r="G40" s="24">
        <f t="shared" si="4"/>
        <v>88185.35</v>
      </c>
    </row>
    <row r="41" spans="1:7">
      <c r="A41" s="31" t="s">
        <v>72</v>
      </c>
      <c r="B41" s="96" t="s">
        <v>148</v>
      </c>
      <c r="C41" s="138"/>
      <c r="D41" s="99">
        <v>508604.56</v>
      </c>
      <c r="E41" s="99">
        <v>508604.56</v>
      </c>
      <c r="F41" s="24">
        <f t="shared" si="3"/>
        <v>254302.28</v>
      </c>
      <c r="G41" s="24">
        <f t="shared" si="4"/>
        <v>254302.28</v>
      </c>
    </row>
    <row r="42" spans="1:7">
      <c r="A42" s="31" t="s">
        <v>72</v>
      </c>
      <c r="B42" s="96" t="s">
        <v>149</v>
      </c>
      <c r="C42" s="138"/>
      <c r="D42" s="99">
        <v>603252</v>
      </c>
      <c r="E42" s="99">
        <v>603252</v>
      </c>
      <c r="F42" s="24">
        <f t="shared" si="3"/>
        <v>301626</v>
      </c>
      <c r="G42" s="24">
        <f t="shared" si="4"/>
        <v>301626</v>
      </c>
    </row>
    <row r="43" spans="1:7">
      <c r="A43" s="31" t="s">
        <v>72</v>
      </c>
      <c r="B43" s="96" t="s">
        <v>150</v>
      </c>
      <c r="C43" s="138"/>
      <c r="D43" s="99">
        <v>427771.66</v>
      </c>
      <c r="E43" s="99">
        <v>427771.66</v>
      </c>
      <c r="F43" s="24">
        <f t="shared" si="3"/>
        <v>213885.83</v>
      </c>
      <c r="G43" s="24">
        <f t="shared" si="4"/>
        <v>213885.83</v>
      </c>
    </row>
    <row r="44" spans="1:7">
      <c r="A44" s="31" t="s">
        <v>72</v>
      </c>
      <c r="B44" s="96" t="s">
        <v>151</v>
      </c>
      <c r="C44" s="138"/>
      <c r="D44" s="99">
        <v>635088</v>
      </c>
      <c r="E44" s="99">
        <v>635088</v>
      </c>
      <c r="F44" s="24">
        <f t="shared" si="3"/>
        <v>317544</v>
      </c>
      <c r="G44" s="24">
        <f t="shared" si="4"/>
        <v>317544</v>
      </c>
    </row>
    <row r="45" spans="1:7">
      <c r="A45" s="31" t="s">
        <v>72</v>
      </c>
      <c r="B45" s="96" t="s">
        <v>152</v>
      </c>
      <c r="C45" s="138"/>
      <c r="D45" s="99">
        <v>435061.78</v>
      </c>
      <c r="E45" s="99">
        <v>435061.78</v>
      </c>
      <c r="F45" s="24">
        <f t="shared" si="3"/>
        <v>217530.89</v>
      </c>
      <c r="G45" s="24">
        <f t="shared" si="4"/>
        <v>217530.89</v>
      </c>
    </row>
    <row r="46" spans="1:7">
      <c r="A46" s="31" t="s">
        <v>72</v>
      </c>
      <c r="B46" s="96" t="s">
        <v>153</v>
      </c>
      <c r="C46" s="138"/>
      <c r="D46" s="99">
        <v>685807</v>
      </c>
      <c r="E46" s="99">
        <v>685807</v>
      </c>
      <c r="F46" s="24">
        <f t="shared" si="3"/>
        <v>342903.5</v>
      </c>
      <c r="G46" s="24">
        <f t="shared" si="4"/>
        <v>342903.5</v>
      </c>
    </row>
    <row r="47" spans="1:7">
      <c r="A47" s="31" t="s">
        <v>72</v>
      </c>
      <c r="B47" s="96" t="s">
        <v>154</v>
      </c>
      <c r="C47" s="138"/>
      <c r="D47" s="99">
        <v>655136.18999999994</v>
      </c>
      <c r="E47" s="99">
        <v>655136.18999999994</v>
      </c>
      <c r="F47" s="24">
        <f t="shared" si="3"/>
        <v>327568.09499999997</v>
      </c>
      <c r="G47" s="24">
        <f t="shared" si="4"/>
        <v>327568.09499999997</v>
      </c>
    </row>
    <row r="48" spans="1:7">
      <c r="A48" s="31" t="s">
        <v>72</v>
      </c>
      <c r="B48" s="96" t="s">
        <v>155</v>
      </c>
      <c r="C48" s="138"/>
      <c r="D48" s="99">
        <v>478034</v>
      </c>
      <c r="E48" s="99">
        <v>478034</v>
      </c>
      <c r="F48" s="24">
        <f t="shared" si="3"/>
        <v>239017</v>
      </c>
      <c r="G48" s="24">
        <f t="shared" si="4"/>
        <v>239017</v>
      </c>
    </row>
    <row r="49" spans="1:7">
      <c r="A49" s="31" t="s">
        <v>72</v>
      </c>
      <c r="B49" s="96" t="s">
        <v>156</v>
      </c>
      <c r="C49" s="138"/>
      <c r="D49" s="99">
        <v>524163</v>
      </c>
      <c r="E49" s="99">
        <v>524163</v>
      </c>
      <c r="F49" s="24">
        <f t="shared" si="3"/>
        <v>262081.5</v>
      </c>
      <c r="G49" s="24">
        <f t="shared" si="4"/>
        <v>262081.5</v>
      </c>
    </row>
    <row r="50" spans="1:7">
      <c r="A50" s="31" t="s">
        <v>72</v>
      </c>
      <c r="B50" s="96" t="s">
        <v>157</v>
      </c>
      <c r="C50" s="138"/>
      <c r="D50" s="99">
        <v>507917</v>
      </c>
      <c r="E50" s="99">
        <v>507917</v>
      </c>
      <c r="F50" s="24">
        <f t="shared" si="3"/>
        <v>253958.5</v>
      </c>
      <c r="G50" s="24">
        <f t="shared" si="4"/>
        <v>253958.5</v>
      </c>
    </row>
    <row r="51" spans="1:7">
      <c r="A51" s="31" t="s">
        <v>72</v>
      </c>
      <c r="B51" s="96" t="s">
        <v>158</v>
      </c>
      <c r="C51" s="138"/>
      <c r="D51" s="99">
        <v>572047</v>
      </c>
      <c r="E51" s="99">
        <v>572047</v>
      </c>
      <c r="F51" s="24">
        <f t="shared" si="3"/>
        <v>286023.5</v>
      </c>
      <c r="G51" s="24">
        <f t="shared" si="4"/>
        <v>286023.5</v>
      </c>
    </row>
    <row r="52" spans="1:7">
      <c r="A52" s="31" t="s">
        <v>72</v>
      </c>
      <c r="B52" s="96" t="s">
        <v>159</v>
      </c>
      <c r="C52" s="138"/>
      <c r="D52" s="99">
        <v>355925.8</v>
      </c>
      <c r="E52" s="99">
        <v>355925.8</v>
      </c>
      <c r="F52" s="24">
        <f t="shared" si="3"/>
        <v>177962.9</v>
      </c>
      <c r="G52" s="24">
        <f t="shared" si="4"/>
        <v>177962.9</v>
      </c>
    </row>
    <row r="53" spans="1:7">
      <c r="A53" s="31" t="s">
        <v>72</v>
      </c>
      <c r="B53" s="96" t="s">
        <v>160</v>
      </c>
      <c r="C53" s="138"/>
      <c r="D53" s="99">
        <v>647010</v>
      </c>
      <c r="E53" s="99">
        <v>647010</v>
      </c>
      <c r="F53" s="24">
        <f t="shared" si="3"/>
        <v>323505</v>
      </c>
      <c r="G53" s="24">
        <f t="shared" si="4"/>
        <v>323505</v>
      </c>
    </row>
    <row r="54" spans="1:7">
      <c r="A54" s="31" t="s">
        <v>72</v>
      </c>
      <c r="B54" s="96" t="s">
        <v>161</v>
      </c>
      <c r="C54" s="138"/>
      <c r="D54" s="99">
        <v>711152</v>
      </c>
      <c r="E54" s="99">
        <v>711152</v>
      </c>
      <c r="F54" s="24">
        <f t="shared" si="3"/>
        <v>355576</v>
      </c>
      <c r="G54" s="24">
        <f t="shared" si="4"/>
        <v>355576</v>
      </c>
    </row>
    <row r="55" spans="1:7">
      <c r="A55" s="31" t="s">
        <v>72</v>
      </c>
      <c r="B55" s="96" t="s">
        <v>162</v>
      </c>
      <c r="C55" s="138"/>
      <c r="D55" s="99">
        <v>569463</v>
      </c>
      <c r="E55" s="99">
        <v>569463</v>
      </c>
      <c r="F55" s="24">
        <f t="shared" si="3"/>
        <v>284731.5</v>
      </c>
      <c r="G55" s="24">
        <f t="shared" si="4"/>
        <v>284731.5</v>
      </c>
    </row>
    <row r="56" spans="1:7">
      <c r="A56" s="31" t="s">
        <v>72</v>
      </c>
      <c r="B56" s="96" t="s">
        <v>163</v>
      </c>
      <c r="C56" s="138"/>
      <c r="D56" s="99">
        <v>764207</v>
      </c>
      <c r="E56" s="99">
        <v>764207</v>
      </c>
      <c r="F56" s="24">
        <f t="shared" si="3"/>
        <v>382103.5</v>
      </c>
      <c r="G56" s="24">
        <f t="shared" si="4"/>
        <v>382103.5</v>
      </c>
    </row>
    <row r="57" spans="1:7">
      <c r="A57" s="31" t="s">
        <v>72</v>
      </c>
      <c r="B57" s="96" t="s">
        <v>164</v>
      </c>
      <c r="C57" s="138"/>
      <c r="D57" s="99">
        <v>637064.76</v>
      </c>
      <c r="E57" s="99">
        <v>637064.76</v>
      </c>
      <c r="F57" s="24">
        <f t="shared" si="3"/>
        <v>318532.38</v>
      </c>
      <c r="G57" s="24">
        <f t="shared" si="4"/>
        <v>318532.38</v>
      </c>
    </row>
    <row r="58" spans="1:7" ht="15.75" thickBot="1">
      <c r="A58" s="94" t="s">
        <v>72</v>
      </c>
      <c r="B58" s="98" t="s">
        <v>165</v>
      </c>
      <c r="C58" s="139"/>
      <c r="D58" s="100">
        <v>836038</v>
      </c>
      <c r="E58" s="101">
        <v>836038</v>
      </c>
      <c r="F58" s="42">
        <f t="shared" ref="F58" si="5">D58*0.5</f>
        <v>418019</v>
      </c>
      <c r="G58" s="42">
        <f t="shared" ref="G58" si="6">E58*0.5</f>
        <v>418019</v>
      </c>
    </row>
    <row r="59" spans="1:7" ht="90">
      <c r="A59" s="35" t="s">
        <v>21</v>
      </c>
      <c r="B59" s="5" t="s">
        <v>20</v>
      </c>
      <c r="C59" s="36" t="s">
        <v>113</v>
      </c>
      <c r="D59" s="25"/>
      <c r="E59" s="25"/>
      <c r="F59" s="87"/>
      <c r="G59" s="87"/>
    </row>
    <row r="60" spans="1:7">
      <c r="A60" s="31" t="s">
        <v>73</v>
      </c>
      <c r="B60" s="103" t="s">
        <v>166</v>
      </c>
      <c r="C60" s="140" t="s">
        <v>113</v>
      </c>
      <c r="D60" s="105">
        <v>2461.87</v>
      </c>
      <c r="E60" s="105">
        <v>2461.87</v>
      </c>
      <c r="F60" s="24">
        <f t="shared" ref="F60:F74" si="7">D60*0.5</f>
        <v>1230.9349999999999</v>
      </c>
      <c r="G60" s="24">
        <f t="shared" ref="G60:G74" si="8">E60*0.5</f>
        <v>1230.9349999999999</v>
      </c>
    </row>
    <row r="61" spans="1:7">
      <c r="A61" s="31" t="s">
        <v>73</v>
      </c>
      <c r="B61" s="102" t="s">
        <v>167</v>
      </c>
      <c r="C61" s="141"/>
      <c r="D61" s="106">
        <v>673.52</v>
      </c>
      <c r="E61" s="106">
        <v>673.52</v>
      </c>
      <c r="F61" s="24">
        <f t="shared" si="7"/>
        <v>336.76</v>
      </c>
      <c r="G61" s="24">
        <f t="shared" si="8"/>
        <v>336.76</v>
      </c>
    </row>
    <row r="62" spans="1:7">
      <c r="A62" s="31" t="s">
        <v>73</v>
      </c>
      <c r="B62" s="102" t="s">
        <v>168</v>
      </c>
      <c r="C62" s="141"/>
      <c r="D62" s="105">
        <v>1652.69</v>
      </c>
      <c r="E62" s="105">
        <v>1652.69</v>
      </c>
      <c r="F62" s="24">
        <f t="shared" si="7"/>
        <v>826.34500000000003</v>
      </c>
      <c r="G62" s="24">
        <f t="shared" si="8"/>
        <v>826.34500000000003</v>
      </c>
    </row>
    <row r="63" spans="1:7">
      <c r="A63" s="31" t="s">
        <v>73</v>
      </c>
      <c r="B63" s="102" t="s">
        <v>169</v>
      </c>
      <c r="C63" s="141"/>
      <c r="D63" s="105">
        <v>9695.2999999999993</v>
      </c>
      <c r="E63" s="105">
        <v>9695.2999999999993</v>
      </c>
      <c r="F63" s="24">
        <f t="shared" si="7"/>
        <v>4847.6499999999996</v>
      </c>
      <c r="G63" s="24">
        <f t="shared" si="8"/>
        <v>4847.6499999999996</v>
      </c>
    </row>
    <row r="64" spans="1:7">
      <c r="A64" s="31" t="s">
        <v>73</v>
      </c>
      <c r="B64" s="102" t="s">
        <v>170</v>
      </c>
      <c r="C64" s="141"/>
      <c r="D64" s="105">
        <v>1021.66</v>
      </c>
      <c r="E64" s="105">
        <v>1021.66</v>
      </c>
      <c r="F64" s="24">
        <f t="shared" si="7"/>
        <v>510.83</v>
      </c>
      <c r="G64" s="24">
        <f t="shared" si="8"/>
        <v>510.83</v>
      </c>
    </row>
    <row r="65" spans="1:7">
      <c r="A65" s="31" t="s">
        <v>73</v>
      </c>
      <c r="B65" s="102" t="s">
        <v>171</v>
      </c>
      <c r="C65" s="141"/>
      <c r="D65" s="106">
        <v>836.92</v>
      </c>
      <c r="E65" s="106">
        <v>836.92</v>
      </c>
      <c r="F65" s="24">
        <f t="shared" si="7"/>
        <v>418.46</v>
      </c>
      <c r="G65" s="24">
        <f t="shared" si="8"/>
        <v>418.46</v>
      </c>
    </row>
    <row r="66" spans="1:7">
      <c r="A66" s="31" t="s">
        <v>73</v>
      </c>
      <c r="B66" s="102" t="s">
        <v>172</v>
      </c>
      <c r="C66" s="141"/>
      <c r="D66" s="105">
        <v>1647.02</v>
      </c>
      <c r="E66" s="105">
        <v>1647.02</v>
      </c>
      <c r="F66" s="24">
        <f t="shared" si="7"/>
        <v>823.51</v>
      </c>
      <c r="G66" s="24">
        <f t="shared" si="8"/>
        <v>823.51</v>
      </c>
    </row>
    <row r="67" spans="1:7">
      <c r="A67" s="31" t="s">
        <v>73</v>
      </c>
      <c r="B67" s="102" t="s">
        <v>173</v>
      </c>
      <c r="C67" s="141"/>
      <c r="D67" s="106">
        <v>471.19</v>
      </c>
      <c r="E67" s="106">
        <v>471.19</v>
      </c>
      <c r="F67" s="24">
        <f t="shared" si="7"/>
        <v>235.595</v>
      </c>
      <c r="G67" s="24">
        <f t="shared" si="8"/>
        <v>235.595</v>
      </c>
    </row>
    <row r="68" spans="1:7">
      <c r="A68" s="31" t="s">
        <v>73</v>
      </c>
      <c r="B68" s="102" t="s">
        <v>174</v>
      </c>
      <c r="C68" s="141"/>
      <c r="D68" s="105">
        <v>1071.3399999999999</v>
      </c>
      <c r="E68" s="105">
        <v>1071.3399999999999</v>
      </c>
      <c r="F68" s="24">
        <f t="shared" si="7"/>
        <v>535.66999999999996</v>
      </c>
      <c r="G68" s="24">
        <f t="shared" si="8"/>
        <v>535.66999999999996</v>
      </c>
    </row>
    <row r="69" spans="1:7">
      <c r="A69" s="31" t="s">
        <v>73</v>
      </c>
      <c r="B69" s="102" t="s">
        <v>175</v>
      </c>
      <c r="C69" s="141"/>
      <c r="D69" s="106">
        <v>861.46</v>
      </c>
      <c r="E69" s="106">
        <v>861.46</v>
      </c>
      <c r="F69" s="24">
        <f t="shared" si="7"/>
        <v>430.73</v>
      </c>
      <c r="G69" s="24">
        <f t="shared" si="8"/>
        <v>430.73</v>
      </c>
    </row>
    <row r="70" spans="1:7">
      <c r="A70" s="31" t="s">
        <v>73</v>
      </c>
      <c r="B70" s="102" t="s">
        <v>176</v>
      </c>
      <c r="C70" s="141"/>
      <c r="D70" s="106">
        <v>453.49</v>
      </c>
      <c r="E70" s="106">
        <v>453.49</v>
      </c>
      <c r="F70" s="24">
        <f t="shared" si="7"/>
        <v>226.745</v>
      </c>
      <c r="G70" s="24">
        <f t="shared" si="8"/>
        <v>226.745</v>
      </c>
    </row>
    <row r="71" spans="1:7">
      <c r="A71" s="31" t="s">
        <v>73</v>
      </c>
      <c r="B71" s="102" t="s">
        <v>177</v>
      </c>
      <c r="C71" s="141"/>
      <c r="D71" s="106">
        <v>477.13</v>
      </c>
      <c r="E71" s="106">
        <v>477.13</v>
      </c>
      <c r="F71" s="24">
        <f t="shared" si="7"/>
        <v>238.565</v>
      </c>
      <c r="G71" s="24">
        <f t="shared" si="8"/>
        <v>238.565</v>
      </c>
    </row>
    <row r="72" spans="1:7">
      <c r="A72" s="31" t="s">
        <v>73</v>
      </c>
      <c r="B72" s="102" t="s">
        <v>178</v>
      </c>
      <c r="C72" s="141"/>
      <c r="D72" s="105">
        <v>3794.3</v>
      </c>
      <c r="E72" s="105">
        <v>3794.3</v>
      </c>
      <c r="F72" s="24">
        <f t="shared" si="7"/>
        <v>1897.15</v>
      </c>
      <c r="G72" s="24">
        <f t="shared" si="8"/>
        <v>1897.15</v>
      </c>
    </row>
    <row r="73" spans="1:7">
      <c r="A73" s="31" t="s">
        <v>73</v>
      </c>
      <c r="B73" s="102" t="s">
        <v>179</v>
      </c>
      <c r="C73" s="141"/>
      <c r="D73" s="105">
        <v>2142.1</v>
      </c>
      <c r="E73" s="105">
        <v>2142.1</v>
      </c>
      <c r="F73" s="24">
        <f t="shared" si="7"/>
        <v>1071.05</v>
      </c>
      <c r="G73" s="24">
        <f t="shared" si="8"/>
        <v>1071.05</v>
      </c>
    </row>
    <row r="74" spans="1:7" ht="15.75" thickBot="1">
      <c r="A74" s="94" t="s">
        <v>73</v>
      </c>
      <c r="B74" s="104" t="s">
        <v>180</v>
      </c>
      <c r="C74" s="142"/>
      <c r="D74" s="107">
        <v>1438.83</v>
      </c>
      <c r="E74" s="107">
        <v>1438.83</v>
      </c>
      <c r="F74" s="42">
        <f t="shared" si="7"/>
        <v>719.41499999999996</v>
      </c>
      <c r="G74" s="42">
        <f t="shared" si="8"/>
        <v>719.41499999999996</v>
      </c>
    </row>
  </sheetData>
  <mergeCells count="14">
    <mergeCell ref="C14:C37"/>
    <mergeCell ref="C39:C58"/>
    <mergeCell ref="C60:C74"/>
    <mergeCell ref="D5:G5"/>
    <mergeCell ref="F6:F7"/>
    <mergeCell ref="G6:G7"/>
    <mergeCell ref="F1:G1"/>
    <mergeCell ref="A2:G2"/>
    <mergeCell ref="A3:G3"/>
    <mergeCell ref="A4:G4"/>
    <mergeCell ref="D6:D7"/>
    <mergeCell ref="E6:E7"/>
    <mergeCell ref="A5:B7"/>
    <mergeCell ref="C5:C7"/>
  </mergeCells>
  <pageMargins left="0.70866141732283472" right="0.51181102362204722" top="0.74803149606299213" bottom="0.74803149606299213" header="0.31496062992125984" footer="0.31496062992125984"/>
  <pageSetup paperSize="9" scale="3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0"/>
  <sheetViews>
    <sheetView view="pageBreakPreview" zoomScale="60" zoomScaleNormal="92" workbookViewId="0">
      <selection activeCell="E22" sqref="E22"/>
    </sheetView>
  </sheetViews>
  <sheetFormatPr defaultRowHeight="15"/>
  <cols>
    <col min="1" max="1" width="6.140625" style="1" bestFit="1" customWidth="1"/>
    <col min="2" max="2" width="38.140625" style="1" customWidth="1"/>
    <col min="3" max="3" width="19" style="1" customWidth="1"/>
    <col min="4" max="4" width="15.5703125" style="1" bestFit="1" customWidth="1"/>
    <col min="5" max="5" width="36.85546875" style="1" customWidth="1"/>
    <col min="6" max="6" width="9.140625" style="1"/>
    <col min="7" max="7" width="14.85546875" style="1" bestFit="1" customWidth="1"/>
    <col min="8" max="16384" width="9.140625" style="1"/>
  </cols>
  <sheetData>
    <row r="1" spans="1:5" ht="60">
      <c r="E1" s="60" t="s">
        <v>76</v>
      </c>
    </row>
    <row r="3" spans="1:5" ht="39" customHeight="1">
      <c r="A3" s="118" t="s">
        <v>77</v>
      </c>
      <c r="B3" s="118"/>
      <c r="C3" s="109"/>
      <c r="D3" s="109"/>
      <c r="E3" s="109"/>
    </row>
    <row r="4" spans="1:5" ht="18.75">
      <c r="A4" s="143" t="s">
        <v>114</v>
      </c>
      <c r="B4" s="143"/>
      <c r="C4" s="143"/>
      <c r="D4" s="143"/>
      <c r="E4" s="143"/>
    </row>
    <row r="5" spans="1:5" ht="15.75" thickBot="1">
      <c r="A5" s="144" t="s">
        <v>63</v>
      </c>
      <c r="B5" s="144"/>
      <c r="C5" s="144"/>
      <c r="D5" s="144"/>
      <c r="E5" s="144"/>
    </row>
    <row r="6" spans="1:5" ht="60.75" thickBot="1">
      <c r="A6" s="6" t="s">
        <v>62</v>
      </c>
      <c r="B6" s="8" t="s">
        <v>45</v>
      </c>
      <c r="C6" s="8" t="s">
        <v>78</v>
      </c>
      <c r="D6" s="8" t="s">
        <v>79</v>
      </c>
      <c r="E6" s="9" t="s">
        <v>80</v>
      </c>
    </row>
    <row r="7" spans="1:5" ht="45">
      <c r="A7" s="63" t="s">
        <v>31</v>
      </c>
      <c r="B7" s="67" t="s">
        <v>81</v>
      </c>
      <c r="C7" s="40"/>
      <c r="D7" s="11"/>
      <c r="E7" s="41"/>
    </row>
    <row r="8" spans="1:5">
      <c r="A8" s="61"/>
      <c r="B8" s="68" t="s">
        <v>2</v>
      </c>
      <c r="C8" s="24">
        <v>12078902.338592801</v>
      </c>
      <c r="D8" s="164">
        <v>34880</v>
      </c>
      <c r="E8" s="32">
        <v>346.29880557892204</v>
      </c>
    </row>
    <row r="9" spans="1:5" ht="15.75" thickBot="1">
      <c r="A9" s="62"/>
      <c r="B9" s="69" t="s">
        <v>3</v>
      </c>
      <c r="C9" s="20" t="s">
        <v>90</v>
      </c>
      <c r="D9" s="15" t="s">
        <v>90</v>
      </c>
      <c r="E9" s="43">
        <f>E8</f>
        <v>346.29880557892204</v>
      </c>
    </row>
    <row r="10" spans="1:5" ht="45.75" thickBot="1">
      <c r="A10" s="64" t="s">
        <v>32</v>
      </c>
      <c r="B10" s="70" t="s">
        <v>82</v>
      </c>
      <c r="C10" s="65" t="s">
        <v>90</v>
      </c>
      <c r="D10" s="65" t="s">
        <v>90</v>
      </c>
      <c r="E10" s="66" t="s">
        <v>90</v>
      </c>
    </row>
    <row r="11" spans="1:5" ht="45">
      <c r="A11" s="63" t="s">
        <v>39</v>
      </c>
      <c r="B11" s="67" t="s">
        <v>83</v>
      </c>
      <c r="C11" s="16" t="s">
        <v>90</v>
      </c>
      <c r="D11" s="13" t="s">
        <v>90</v>
      </c>
      <c r="E11" s="17" t="s">
        <v>90</v>
      </c>
    </row>
    <row r="12" spans="1:5">
      <c r="A12" s="61"/>
      <c r="B12" s="68" t="s">
        <v>91</v>
      </c>
      <c r="C12" s="165">
        <v>15310131.4</v>
      </c>
      <c r="D12" s="164">
        <v>1712.3133333333324</v>
      </c>
      <c r="E12" s="32">
        <v>8941.1973275919172</v>
      </c>
    </row>
    <row r="13" spans="1:5">
      <c r="A13" s="61"/>
      <c r="B13" s="68" t="s">
        <v>92</v>
      </c>
      <c r="C13" s="165">
        <v>10716916.866666667</v>
      </c>
      <c r="D13" s="164">
        <v>2669.6366666666663</v>
      </c>
      <c r="E13" s="32">
        <v>4014.372817274761</v>
      </c>
    </row>
    <row r="14" spans="1:5">
      <c r="A14" s="61"/>
      <c r="B14" s="68" t="s">
        <v>93</v>
      </c>
      <c r="C14" s="165">
        <v>7954155.9333333345</v>
      </c>
      <c r="D14" s="164">
        <v>3571.3333333333326</v>
      </c>
      <c r="E14" s="32">
        <v>2227.2230539481061</v>
      </c>
    </row>
    <row r="15" spans="1:5">
      <c r="A15" s="61"/>
      <c r="B15" s="68" t="s">
        <v>94</v>
      </c>
      <c r="C15" s="165">
        <v>10753133.9</v>
      </c>
      <c r="D15" s="164">
        <v>742.86666666666679</v>
      </c>
      <c r="E15" s="32">
        <v>14475.18697837207</v>
      </c>
    </row>
    <row r="16" spans="1:5">
      <c r="A16" s="61"/>
      <c r="B16" s="68" t="s">
        <v>84</v>
      </c>
      <c r="C16" s="18" t="s">
        <v>90</v>
      </c>
      <c r="D16" s="14" t="s">
        <v>90</v>
      </c>
      <c r="E16" s="19" t="s">
        <v>90</v>
      </c>
    </row>
    <row r="17" spans="1:7" ht="75">
      <c r="A17" s="61"/>
      <c r="B17" s="68" t="s">
        <v>85</v>
      </c>
      <c r="C17" s="24">
        <v>14498200.000000002</v>
      </c>
      <c r="D17" s="164">
        <v>1755.3666666666668</v>
      </c>
      <c r="E17" s="32">
        <v>8259.3570194261411</v>
      </c>
      <c r="G17" s="46"/>
    </row>
    <row r="18" spans="1:7" ht="45.75" thickBot="1">
      <c r="A18" s="62"/>
      <c r="B18" s="69" t="s">
        <v>86</v>
      </c>
      <c r="C18" s="20" t="s">
        <v>90</v>
      </c>
      <c r="D18" s="15" t="s">
        <v>90</v>
      </c>
      <c r="E18" s="21" t="s">
        <v>90</v>
      </c>
    </row>
    <row r="19" spans="1:7" ht="45">
      <c r="A19" s="63" t="s">
        <v>40</v>
      </c>
      <c r="B19" s="67" t="s">
        <v>87</v>
      </c>
      <c r="C19" s="40"/>
      <c r="D19" s="11"/>
      <c r="E19" s="41"/>
    </row>
    <row r="20" spans="1:7">
      <c r="A20" s="61"/>
      <c r="B20" s="68" t="s">
        <v>2</v>
      </c>
      <c r="C20" s="24">
        <v>5958785.8260080013</v>
      </c>
      <c r="D20" s="164">
        <v>34880</v>
      </c>
      <c r="E20" s="32">
        <v>170.83674959885326</v>
      </c>
    </row>
    <row r="21" spans="1:7" ht="15.75" thickBot="1">
      <c r="A21" s="62"/>
      <c r="B21" s="69" t="s">
        <v>3</v>
      </c>
      <c r="C21" s="20" t="s">
        <v>90</v>
      </c>
      <c r="D21" s="15" t="s">
        <v>90</v>
      </c>
      <c r="E21" s="43">
        <f>E20</f>
        <v>170.83674959885326</v>
      </c>
    </row>
    <row r="22" spans="1:7" ht="75">
      <c r="A22" s="63" t="s">
        <v>41</v>
      </c>
      <c r="B22" s="67" t="s">
        <v>88</v>
      </c>
      <c r="C22" s="16" t="s">
        <v>90</v>
      </c>
      <c r="D22" s="13" t="s">
        <v>90</v>
      </c>
      <c r="E22" s="17" t="s">
        <v>90</v>
      </c>
    </row>
    <row r="23" spans="1:7">
      <c r="A23" s="61"/>
      <c r="B23" s="68" t="s">
        <v>2</v>
      </c>
      <c r="C23" s="18" t="s">
        <v>90</v>
      </c>
      <c r="D23" s="14" t="s">
        <v>90</v>
      </c>
      <c r="E23" s="19" t="s">
        <v>90</v>
      </c>
    </row>
    <row r="24" spans="1:7" ht="15.75" thickBot="1">
      <c r="A24" s="62"/>
      <c r="B24" s="69" t="s">
        <v>3</v>
      </c>
      <c r="C24" s="20" t="s">
        <v>90</v>
      </c>
      <c r="D24" s="15" t="s">
        <v>90</v>
      </c>
      <c r="E24" s="21" t="s">
        <v>90</v>
      </c>
    </row>
    <row r="25" spans="1:7" ht="135">
      <c r="A25" s="63" t="s">
        <v>42</v>
      </c>
      <c r="B25" s="67" t="s">
        <v>89</v>
      </c>
      <c r="C25" s="40"/>
      <c r="D25" s="11"/>
      <c r="E25" s="41"/>
    </row>
    <row r="26" spans="1:7">
      <c r="A26" s="61"/>
      <c r="B26" s="68" t="s">
        <v>2</v>
      </c>
      <c r="C26" s="24">
        <v>11381834.237977998</v>
      </c>
      <c r="D26" s="164">
        <v>34880</v>
      </c>
      <c r="E26" s="32">
        <v>326.31405498790133</v>
      </c>
    </row>
    <row r="27" spans="1:7" ht="15.75" thickBot="1">
      <c r="A27" s="62"/>
      <c r="B27" s="69" t="s">
        <v>3</v>
      </c>
      <c r="C27" s="20" t="s">
        <v>90</v>
      </c>
      <c r="D27" s="15" t="s">
        <v>90</v>
      </c>
      <c r="E27" s="43">
        <f>E26</f>
        <v>326.31405498790133</v>
      </c>
    </row>
    <row r="28" spans="1:7">
      <c r="C28" s="46"/>
    </row>
    <row r="29" spans="1:7">
      <c r="C29" s="46"/>
    </row>
    <row r="30" spans="1:7">
      <c r="D30" s="46"/>
    </row>
  </sheetData>
  <mergeCells count="3">
    <mergeCell ref="A3:E3"/>
    <mergeCell ref="A4:E4"/>
    <mergeCell ref="A5:E5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8"/>
  <sheetViews>
    <sheetView view="pageBreakPreview" zoomScale="60" zoomScaleNormal="82" workbookViewId="0">
      <selection activeCell="D25" sqref="D25"/>
    </sheetView>
  </sheetViews>
  <sheetFormatPr defaultRowHeight="15"/>
  <cols>
    <col min="1" max="1" width="2.5703125" style="1" bestFit="1" customWidth="1"/>
    <col min="2" max="2" width="49.28515625" style="28" customWidth="1"/>
    <col min="3" max="3" width="22.140625" style="1" customWidth="1"/>
    <col min="4" max="4" width="24.42578125" style="1" customWidth="1"/>
    <col min="5" max="5" width="12.5703125" style="1" customWidth="1"/>
    <col min="6" max="6" width="12.5703125" style="1" bestFit="1" customWidth="1"/>
    <col min="7" max="16384" width="9.140625" style="1"/>
  </cols>
  <sheetData>
    <row r="1" spans="1:6" ht="60" customHeight="1">
      <c r="A1" s="146" t="s">
        <v>67</v>
      </c>
      <c r="B1" s="147"/>
      <c r="C1" s="147"/>
      <c r="D1" s="147"/>
    </row>
    <row r="2" spans="1:6" ht="56.25" customHeight="1">
      <c r="A2" s="118" t="s">
        <v>118</v>
      </c>
      <c r="B2" s="109"/>
      <c r="C2" s="109"/>
      <c r="D2" s="109"/>
    </row>
    <row r="3" spans="1:6" ht="18.75">
      <c r="A3" s="143" t="s">
        <v>114</v>
      </c>
      <c r="B3" s="143"/>
      <c r="C3" s="143"/>
      <c r="D3" s="143"/>
    </row>
    <row r="4" spans="1:6" ht="30" customHeight="1">
      <c r="A4" s="144" t="s">
        <v>63</v>
      </c>
      <c r="B4" s="144"/>
      <c r="C4" s="144"/>
      <c r="D4" s="144"/>
    </row>
    <row r="5" spans="1:6">
      <c r="D5" s="29" t="s">
        <v>60</v>
      </c>
    </row>
    <row r="6" spans="1:6" ht="30">
      <c r="A6" s="145" t="s">
        <v>57</v>
      </c>
      <c r="B6" s="145"/>
      <c r="C6" s="2" t="s">
        <v>58</v>
      </c>
      <c r="D6" s="2" t="s">
        <v>181</v>
      </c>
    </row>
    <row r="7" spans="1:6" ht="30">
      <c r="A7" s="148" t="s">
        <v>31</v>
      </c>
      <c r="B7" s="3" t="s">
        <v>59</v>
      </c>
      <c r="C7" s="18">
        <v>20668.450882539997</v>
      </c>
      <c r="D7" s="18">
        <v>29419.522402578801</v>
      </c>
      <c r="E7" s="81"/>
    </row>
    <row r="8" spans="1:6">
      <c r="A8" s="149"/>
      <c r="B8" s="166" t="s">
        <v>182</v>
      </c>
      <c r="C8" s="169">
        <v>1838.8</v>
      </c>
      <c r="D8" s="18">
        <v>2617.3523164022363</v>
      </c>
      <c r="F8" s="46"/>
    </row>
    <row r="9" spans="1:6">
      <c r="A9" s="149"/>
      <c r="B9" s="166" t="s">
        <v>183</v>
      </c>
      <c r="C9" s="169">
        <v>257.98</v>
      </c>
      <c r="D9" s="18">
        <v>367.20934880653078</v>
      </c>
    </row>
    <row r="10" spans="1:6">
      <c r="A10" s="149"/>
      <c r="B10" s="166" t="s">
        <v>184</v>
      </c>
      <c r="C10" s="169">
        <v>12642.33</v>
      </c>
      <c r="D10" s="18">
        <v>17995.122748652098</v>
      </c>
      <c r="F10" s="46"/>
    </row>
    <row r="11" spans="1:6">
      <c r="A11" s="149"/>
      <c r="B11" s="166" t="s">
        <v>185</v>
      </c>
      <c r="C11" s="169">
        <v>3817.94</v>
      </c>
      <c r="D11" s="18">
        <v>5434.4649243445465</v>
      </c>
    </row>
    <row r="12" spans="1:6">
      <c r="A12" s="149"/>
      <c r="B12" s="166" t="s">
        <v>186</v>
      </c>
      <c r="C12" s="169">
        <v>1148.3699999999999</v>
      </c>
      <c r="D12" s="18">
        <v>1634.5926036473979</v>
      </c>
    </row>
    <row r="13" spans="1:6">
      <c r="A13" s="149"/>
      <c r="B13" s="166" t="s">
        <v>187</v>
      </c>
      <c r="C13" s="18">
        <v>374.2</v>
      </c>
      <c r="D13" s="18">
        <v>532.63717467789684</v>
      </c>
    </row>
    <row r="14" spans="1:6" ht="25.5">
      <c r="A14" s="149"/>
      <c r="B14" s="166" t="s">
        <v>188</v>
      </c>
      <c r="C14" s="169">
        <v>48.96</v>
      </c>
      <c r="D14" s="18">
        <v>69.689781058871802</v>
      </c>
    </row>
    <row r="15" spans="1:6">
      <c r="A15" s="149"/>
      <c r="B15" s="166" t="s">
        <v>189</v>
      </c>
      <c r="C15" s="169">
        <v>725.21</v>
      </c>
      <c r="D15" s="18">
        <v>1032.2656479106295</v>
      </c>
      <c r="F15" s="46"/>
    </row>
    <row r="16" spans="1:6">
      <c r="A16" s="149"/>
      <c r="B16" s="166" t="s">
        <v>190</v>
      </c>
      <c r="C16" s="169">
        <v>65.69</v>
      </c>
      <c r="D16" s="18">
        <v>93.503303058768154</v>
      </c>
      <c r="F16" s="46"/>
    </row>
    <row r="17" spans="1:6">
      <c r="A17" s="149"/>
      <c r="B17" s="166" t="s">
        <v>191</v>
      </c>
      <c r="C17" s="18">
        <v>195.72</v>
      </c>
      <c r="D17" s="18">
        <v>278.58831594857821</v>
      </c>
      <c r="F17" s="46"/>
    </row>
    <row r="18" spans="1:6" ht="25.5">
      <c r="A18" s="149"/>
      <c r="B18" s="166" t="s">
        <v>192</v>
      </c>
      <c r="C18" s="169">
        <v>116.23</v>
      </c>
      <c r="D18" s="18">
        <v>165.44205989527512</v>
      </c>
    </row>
    <row r="19" spans="1:6">
      <c r="A19" s="149"/>
      <c r="B19" s="166" t="s">
        <v>193</v>
      </c>
      <c r="C19" s="169">
        <v>81.97</v>
      </c>
      <c r="D19" s="18">
        <v>116.67629398275574</v>
      </c>
    </row>
    <row r="20" spans="1:6" ht="25.5">
      <c r="A20" s="149"/>
      <c r="B20" s="166" t="s">
        <v>194</v>
      </c>
      <c r="C20" s="169">
        <v>265.60000000000002</v>
      </c>
      <c r="D20" s="18">
        <v>378.0556750252523</v>
      </c>
    </row>
    <row r="21" spans="1:6">
      <c r="A21" s="149"/>
      <c r="B21" s="166" t="s">
        <v>195</v>
      </c>
      <c r="C21" s="169">
        <v>963.03088253999999</v>
      </c>
      <c r="D21" s="18">
        <v>1370.7804607259943</v>
      </c>
    </row>
    <row r="22" spans="1:6">
      <c r="A22" s="149"/>
      <c r="B22" s="166" t="s">
        <v>196</v>
      </c>
      <c r="C22" s="169">
        <v>38.792338319999999</v>
      </c>
      <c r="D22" s="18">
        <v>55.217107113612798</v>
      </c>
    </row>
    <row r="23" spans="1:6">
      <c r="A23" s="149"/>
      <c r="B23" s="166" t="s">
        <v>197</v>
      </c>
      <c r="C23" s="169">
        <v>703.61170812</v>
      </c>
      <c r="D23" s="18">
        <v>1001.5225876091016</v>
      </c>
    </row>
    <row r="24" spans="1:6">
      <c r="A24" s="149"/>
      <c r="B24" s="166" t="s">
        <v>198</v>
      </c>
      <c r="C24" s="18">
        <v>175.04999999999998</v>
      </c>
      <c r="D24" s="18">
        <v>249.16658852850304</v>
      </c>
    </row>
    <row r="25" spans="1:6" ht="25.5">
      <c r="A25" s="149"/>
      <c r="B25" s="166" t="s">
        <v>199</v>
      </c>
      <c r="C25" s="169">
        <v>45.576836099999994</v>
      </c>
      <c r="D25" s="18">
        <v>64.874177474777042</v>
      </c>
    </row>
    <row r="26" spans="1:6" ht="51">
      <c r="A26" s="149"/>
      <c r="B26" s="167" t="s">
        <v>200</v>
      </c>
      <c r="C26" s="169">
        <v>37011.429429999997</v>
      </c>
      <c r="D26" s="18">
        <v>59232.538099999998</v>
      </c>
    </row>
    <row r="27" spans="1:6">
      <c r="A27" s="149"/>
      <c r="B27" s="167" t="s">
        <v>201</v>
      </c>
      <c r="C27" s="169">
        <v>17207.3</v>
      </c>
      <c r="D27" s="18">
        <v>11195.71</v>
      </c>
    </row>
    <row r="28" spans="1:6">
      <c r="A28" s="149"/>
      <c r="B28" s="168" t="s">
        <v>202</v>
      </c>
      <c r="C28" s="169">
        <v>74887.180312539989</v>
      </c>
      <c r="D28" s="18">
        <v>99847.770502578787</v>
      </c>
    </row>
  </sheetData>
  <mergeCells count="6">
    <mergeCell ref="A6:B6"/>
    <mergeCell ref="A2:D2"/>
    <mergeCell ref="A1:D1"/>
    <mergeCell ref="A7:A28"/>
    <mergeCell ref="A3:D3"/>
    <mergeCell ref="A4:D4"/>
  </mergeCells>
  <pageMargins left="0.7" right="0.7" top="0.75" bottom="0.75" header="0.3" footer="0.3"/>
  <pageSetup paperSize="9" scale="88" orientation="portrait" verticalDpi="0" r:id="rId1"/>
  <colBreaks count="1" manualBreakCount="1">
    <brk id="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E8"/>
  <sheetViews>
    <sheetView view="pageBreakPreview" zoomScale="60" workbookViewId="0">
      <selection activeCell="D24" sqref="D24"/>
    </sheetView>
  </sheetViews>
  <sheetFormatPr defaultRowHeight="15"/>
  <cols>
    <col min="1" max="1" width="6.140625" style="1" bestFit="1" customWidth="1"/>
    <col min="2" max="2" width="28.140625" style="1" bestFit="1" customWidth="1"/>
    <col min="3" max="4" width="26.42578125" style="1" customWidth="1"/>
    <col min="5" max="16384" width="9.140625" style="1"/>
  </cols>
  <sheetData>
    <row r="1" spans="1:5" ht="60" customHeight="1">
      <c r="A1" s="146" t="s">
        <v>65</v>
      </c>
      <c r="B1" s="147"/>
      <c r="C1" s="147"/>
      <c r="D1" s="147"/>
    </row>
    <row r="2" spans="1:5" ht="60" customHeight="1">
      <c r="A2" s="150" t="s">
        <v>66</v>
      </c>
      <c r="B2" s="150"/>
      <c r="C2" s="150"/>
      <c r="D2" s="150"/>
    </row>
    <row r="3" spans="1:5" ht="18.75">
      <c r="A3" s="143" t="s">
        <v>114</v>
      </c>
      <c r="B3" s="143"/>
      <c r="C3" s="143"/>
      <c r="D3" s="143"/>
      <c r="E3" s="23"/>
    </row>
    <row r="4" spans="1:5" ht="36" customHeight="1" thickBot="1">
      <c r="A4" s="144" t="s">
        <v>63</v>
      </c>
      <c r="B4" s="144"/>
      <c r="C4" s="144"/>
      <c r="D4" s="144"/>
      <c r="E4" s="22"/>
    </row>
    <row r="5" spans="1:5" ht="60.75" thickBot="1">
      <c r="A5" s="6" t="s">
        <v>62</v>
      </c>
      <c r="B5" s="26" t="s">
        <v>45</v>
      </c>
      <c r="C5" s="8" t="s">
        <v>52</v>
      </c>
      <c r="D5" s="9" t="s">
        <v>53</v>
      </c>
    </row>
    <row r="6" spans="1:5" ht="45.75" thickBot="1">
      <c r="A6" s="6" t="s">
        <v>31</v>
      </c>
      <c r="B6" s="27" t="s">
        <v>54</v>
      </c>
      <c r="C6" s="65">
        <v>0</v>
      </c>
      <c r="D6" s="66">
        <v>0</v>
      </c>
    </row>
    <row r="7" spans="1:5" ht="105.75" thickBot="1">
      <c r="A7" s="6" t="s">
        <v>32</v>
      </c>
      <c r="B7" s="27" t="s">
        <v>55</v>
      </c>
      <c r="C7" s="65">
        <v>14498.2</v>
      </c>
      <c r="D7" s="66">
        <v>1755.4</v>
      </c>
    </row>
    <row r="8" spans="1:5" ht="60.75" thickBot="1">
      <c r="A8" s="6" t="s">
        <v>39</v>
      </c>
      <c r="B8" s="27" t="s">
        <v>56</v>
      </c>
      <c r="C8" s="65">
        <v>0</v>
      </c>
      <c r="D8" s="66">
        <v>0</v>
      </c>
    </row>
  </sheetData>
  <mergeCells count="4">
    <mergeCell ref="A2:D2"/>
    <mergeCell ref="A1:D1"/>
    <mergeCell ref="A3:D3"/>
    <mergeCell ref="A4:D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3"/>
  <sheetViews>
    <sheetView view="pageBreakPreview" zoomScale="60" workbookViewId="0">
      <selection activeCell="E24" sqref="E24"/>
    </sheetView>
  </sheetViews>
  <sheetFormatPr defaultRowHeight="15"/>
  <cols>
    <col min="1" max="1" width="6.140625" style="1" bestFit="1" customWidth="1"/>
    <col min="2" max="2" width="20.85546875" style="1" customWidth="1"/>
    <col min="3" max="5" width="26.42578125" style="1" customWidth="1"/>
    <col min="6" max="16384" width="9.140625" style="1"/>
  </cols>
  <sheetData>
    <row r="1" spans="1:5" ht="55.5" customHeight="1">
      <c r="A1" s="146" t="s">
        <v>61</v>
      </c>
      <c r="B1" s="147"/>
      <c r="C1" s="147"/>
      <c r="D1" s="147"/>
      <c r="E1" s="147"/>
    </row>
    <row r="2" spans="1:5" ht="63.75" customHeight="1">
      <c r="A2" s="150" t="s">
        <v>64</v>
      </c>
      <c r="B2" s="150"/>
      <c r="C2" s="150"/>
      <c r="D2" s="150"/>
      <c r="E2" s="150"/>
    </row>
    <row r="3" spans="1:5" ht="18.75">
      <c r="A3" s="143" t="s">
        <v>114</v>
      </c>
      <c r="B3" s="143"/>
      <c r="C3" s="143"/>
      <c r="D3" s="143"/>
      <c r="E3" s="143"/>
    </row>
    <row r="4" spans="1:5" ht="30" customHeight="1" thickBot="1">
      <c r="A4" s="154" t="s">
        <v>63</v>
      </c>
      <c r="B4" s="154"/>
      <c r="C4" s="154"/>
      <c r="D4" s="154"/>
      <c r="E4" s="154"/>
    </row>
    <row r="5" spans="1:5" ht="105" customHeight="1" thickBot="1">
      <c r="A5" s="6" t="s">
        <v>62</v>
      </c>
      <c r="B5" s="7" t="s">
        <v>45</v>
      </c>
      <c r="C5" s="8" t="s">
        <v>46</v>
      </c>
      <c r="D5" s="8" t="s">
        <v>47</v>
      </c>
      <c r="E5" s="9" t="s">
        <v>48</v>
      </c>
    </row>
    <row r="6" spans="1:5" ht="45">
      <c r="A6" s="151" t="s">
        <v>31</v>
      </c>
      <c r="B6" s="10" t="s">
        <v>49</v>
      </c>
      <c r="C6" s="16"/>
      <c r="D6" s="16"/>
      <c r="E6" s="17"/>
    </row>
    <row r="7" spans="1:5">
      <c r="A7" s="152"/>
      <c r="B7" s="4" t="s">
        <v>23</v>
      </c>
      <c r="C7" s="18">
        <v>7954.2</v>
      </c>
      <c r="D7" s="18">
        <v>3.3</v>
      </c>
      <c r="E7" s="19">
        <v>742.9</v>
      </c>
    </row>
    <row r="8" spans="1:5">
      <c r="A8" s="152"/>
      <c r="B8" s="4" t="s">
        <v>24</v>
      </c>
      <c r="C8" s="18">
        <v>10753.1</v>
      </c>
      <c r="D8" s="18">
        <v>7.6</v>
      </c>
      <c r="E8" s="19">
        <v>3571.3</v>
      </c>
    </row>
    <row r="9" spans="1:5" ht="15.75" thickBot="1">
      <c r="A9" s="153"/>
      <c r="B9" s="12" t="s">
        <v>50</v>
      </c>
      <c r="C9" s="20">
        <v>0</v>
      </c>
      <c r="D9" s="20">
        <v>0</v>
      </c>
      <c r="E9" s="21">
        <v>0</v>
      </c>
    </row>
    <row r="10" spans="1:5" ht="45">
      <c r="A10" s="151" t="s">
        <v>32</v>
      </c>
      <c r="B10" s="10" t="s">
        <v>51</v>
      </c>
      <c r="C10" s="16"/>
      <c r="D10" s="16"/>
      <c r="E10" s="17"/>
    </row>
    <row r="11" spans="1:5">
      <c r="A11" s="152"/>
      <c r="B11" s="4" t="s">
        <v>23</v>
      </c>
      <c r="C11" s="18">
        <v>15310.1</v>
      </c>
      <c r="D11" s="18">
        <v>21.5</v>
      </c>
      <c r="E11" s="19">
        <v>2669.6</v>
      </c>
    </row>
    <row r="12" spans="1:5">
      <c r="A12" s="152"/>
      <c r="B12" s="4" t="s">
        <v>24</v>
      </c>
      <c r="C12" s="18">
        <v>10716.9</v>
      </c>
      <c r="D12" s="18">
        <v>10.6</v>
      </c>
      <c r="E12" s="19">
        <v>1712.3</v>
      </c>
    </row>
    <row r="13" spans="1:5" ht="15.75" thickBot="1">
      <c r="A13" s="153"/>
      <c r="B13" s="12" t="s">
        <v>50</v>
      </c>
      <c r="C13" s="20">
        <v>0</v>
      </c>
      <c r="D13" s="20">
        <v>0</v>
      </c>
      <c r="E13" s="21">
        <v>0</v>
      </c>
    </row>
  </sheetData>
  <mergeCells count="6">
    <mergeCell ref="A6:A9"/>
    <mergeCell ref="A10:A13"/>
    <mergeCell ref="A2:E2"/>
    <mergeCell ref="A1:E1"/>
    <mergeCell ref="A3:E3"/>
    <mergeCell ref="A4:E4"/>
  </mergeCells>
  <pageMargins left="0.70866141732283472" right="0.70866141732283472" top="0.74803149606299213" bottom="0.74803149606299213" header="0.31496062992125984" footer="0.31496062992125984"/>
  <pageSetup paperSize="9" scale="82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9"/>
  <sheetViews>
    <sheetView view="pageBreakPreview" zoomScale="65" zoomScaleSheetLayoutView="65" workbookViewId="0">
      <selection activeCell="K22" sqref="K22"/>
    </sheetView>
  </sheetViews>
  <sheetFormatPr defaultRowHeight="15"/>
  <cols>
    <col min="1" max="1" width="2.5703125" style="30" bestFit="1" customWidth="1"/>
    <col min="2" max="2" width="29.85546875" style="1" bestFit="1" customWidth="1"/>
    <col min="3" max="8" width="8.5703125" style="1" customWidth="1"/>
    <col min="9" max="9" width="11.42578125" style="1" bestFit="1" customWidth="1"/>
    <col min="10" max="10" width="10" style="1" bestFit="1" customWidth="1"/>
    <col min="11" max="11" width="8.5703125" style="1" customWidth="1"/>
    <col min="12" max="12" width="12.85546875" style="1" customWidth="1"/>
    <col min="13" max="13" width="12.5703125" style="1" bestFit="1" customWidth="1"/>
    <col min="14" max="14" width="11.5703125" style="1" bestFit="1" customWidth="1"/>
    <col min="15" max="15" width="11.42578125" style="1" bestFit="1" customWidth="1"/>
    <col min="16" max="16" width="10" style="1" bestFit="1" customWidth="1"/>
    <col min="17" max="16384" width="9.140625" style="1"/>
  </cols>
  <sheetData>
    <row r="1" spans="1:20" ht="60" customHeight="1">
      <c r="A1" s="146" t="s">
        <v>74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</row>
    <row r="2" spans="1:20" ht="63" customHeight="1">
      <c r="A2" s="118" t="s">
        <v>119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</row>
    <row r="3" spans="1:20" ht="18.75">
      <c r="A3" s="143" t="s">
        <v>114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</row>
    <row r="4" spans="1:20" ht="21" customHeight="1" thickBot="1">
      <c r="A4" s="161" t="s">
        <v>63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</row>
    <row r="5" spans="1:20" ht="45" customHeight="1">
      <c r="A5" s="155" t="s">
        <v>22</v>
      </c>
      <c r="B5" s="156"/>
      <c r="C5" s="159" t="s">
        <v>25</v>
      </c>
      <c r="D5" s="156"/>
      <c r="E5" s="156"/>
      <c r="F5" s="159" t="s">
        <v>26</v>
      </c>
      <c r="G5" s="156"/>
      <c r="H5" s="156"/>
      <c r="I5" s="159" t="s">
        <v>27</v>
      </c>
      <c r="J5" s="156"/>
      <c r="K5" s="160"/>
      <c r="L5" s="89"/>
    </row>
    <row r="6" spans="1:20" ht="30.75" thickBot="1">
      <c r="A6" s="157"/>
      <c r="B6" s="158"/>
      <c r="C6" s="15" t="s">
        <v>23</v>
      </c>
      <c r="D6" s="15" t="s">
        <v>24</v>
      </c>
      <c r="E6" s="37" t="s">
        <v>28</v>
      </c>
      <c r="F6" s="15" t="s">
        <v>23</v>
      </c>
      <c r="G6" s="15" t="s">
        <v>24</v>
      </c>
      <c r="H6" s="37" t="s">
        <v>28</v>
      </c>
      <c r="I6" s="15" t="s">
        <v>23</v>
      </c>
      <c r="J6" s="15" t="s">
        <v>24</v>
      </c>
      <c r="K6" s="38" t="s">
        <v>28</v>
      </c>
      <c r="L6" s="89"/>
    </row>
    <row r="7" spans="1:20">
      <c r="A7" s="162" t="s">
        <v>31</v>
      </c>
      <c r="B7" s="10" t="s">
        <v>29</v>
      </c>
      <c r="C7" s="78">
        <v>1129</v>
      </c>
      <c r="D7" s="78">
        <v>6</v>
      </c>
      <c r="E7" s="78" t="s">
        <v>43</v>
      </c>
      <c r="F7" s="78">
        <v>12468</v>
      </c>
      <c r="G7" s="78">
        <v>90</v>
      </c>
      <c r="H7" s="48" t="s">
        <v>43</v>
      </c>
      <c r="I7" s="54">
        <v>1611.3</v>
      </c>
      <c r="J7" s="54">
        <v>38.5</v>
      </c>
      <c r="K7" s="49" t="s">
        <v>43</v>
      </c>
      <c r="L7" s="88"/>
      <c r="M7" s="46"/>
      <c r="N7" s="46"/>
      <c r="P7" s="46"/>
      <c r="Q7" s="46"/>
      <c r="S7" s="44"/>
      <c r="T7" s="44"/>
    </row>
    <row r="8" spans="1:20" ht="30.75" thickBot="1">
      <c r="A8" s="163"/>
      <c r="B8" s="34" t="s">
        <v>30</v>
      </c>
      <c r="C8" s="79">
        <v>1011</v>
      </c>
      <c r="D8" s="79">
        <v>3</v>
      </c>
      <c r="E8" s="79" t="s">
        <v>43</v>
      </c>
      <c r="F8" s="79">
        <v>11163</v>
      </c>
      <c r="G8" s="79">
        <v>45</v>
      </c>
      <c r="H8" s="50" t="s">
        <v>43</v>
      </c>
      <c r="I8" s="53">
        <v>496.3</v>
      </c>
      <c r="J8" s="53">
        <v>1.4</v>
      </c>
      <c r="K8" s="51" t="s">
        <v>43</v>
      </c>
      <c r="L8" s="89"/>
      <c r="M8" s="46"/>
      <c r="N8" s="46"/>
      <c r="P8" s="46"/>
      <c r="Q8" s="46"/>
      <c r="S8" s="44"/>
      <c r="T8" s="44"/>
    </row>
    <row r="9" spans="1:20">
      <c r="A9" s="162" t="s">
        <v>32</v>
      </c>
      <c r="B9" s="11" t="s">
        <v>33</v>
      </c>
      <c r="C9" s="78">
        <v>159</v>
      </c>
      <c r="D9" s="78">
        <v>9</v>
      </c>
      <c r="E9" s="78" t="s">
        <v>43</v>
      </c>
      <c r="F9" s="78">
        <v>8256</v>
      </c>
      <c r="G9" s="78">
        <v>605</v>
      </c>
      <c r="H9" s="48" t="s">
        <v>43</v>
      </c>
      <c r="I9" s="54">
        <v>9237.7999999999993</v>
      </c>
      <c r="J9" s="54">
        <v>537.5</v>
      </c>
      <c r="K9" s="49" t="s">
        <v>43</v>
      </c>
      <c r="L9" s="88"/>
      <c r="M9" s="46"/>
      <c r="N9" s="46"/>
      <c r="P9" s="46"/>
      <c r="Q9" s="46"/>
      <c r="S9" s="44"/>
      <c r="T9" s="44"/>
    </row>
    <row r="10" spans="1:20" ht="30.75" thickBot="1">
      <c r="A10" s="163"/>
      <c r="B10" s="34" t="s">
        <v>30</v>
      </c>
      <c r="C10" s="79" t="s">
        <v>43</v>
      </c>
      <c r="D10" s="79" t="s">
        <v>43</v>
      </c>
      <c r="E10" s="79" t="s">
        <v>43</v>
      </c>
      <c r="F10" s="79" t="s">
        <v>43</v>
      </c>
      <c r="G10" s="79" t="s">
        <v>43</v>
      </c>
      <c r="H10" s="52" t="s">
        <v>43</v>
      </c>
      <c r="I10" s="95" t="s">
        <v>43</v>
      </c>
      <c r="J10" s="95" t="s">
        <v>43</v>
      </c>
      <c r="K10" s="52" t="s">
        <v>43</v>
      </c>
      <c r="L10" s="89"/>
      <c r="M10" s="46"/>
      <c r="N10" s="46"/>
      <c r="P10" s="46"/>
      <c r="Q10" s="46"/>
      <c r="S10" s="44"/>
      <c r="T10" s="44"/>
    </row>
    <row r="11" spans="1:20">
      <c r="A11" s="162" t="s">
        <v>39</v>
      </c>
      <c r="B11" s="11" t="s">
        <v>34</v>
      </c>
      <c r="C11" s="78">
        <v>9</v>
      </c>
      <c r="D11" s="78">
        <v>12</v>
      </c>
      <c r="E11" s="78" t="s">
        <v>43</v>
      </c>
      <c r="F11" s="78">
        <v>2646</v>
      </c>
      <c r="G11" s="78">
        <v>3115</v>
      </c>
      <c r="H11" s="48" t="s">
        <v>43</v>
      </c>
      <c r="I11" s="54">
        <v>9213.7000000000007</v>
      </c>
      <c r="J11" s="54">
        <v>6154.1</v>
      </c>
      <c r="K11" s="49" t="s">
        <v>43</v>
      </c>
      <c r="L11" s="88"/>
      <c r="M11" s="46"/>
      <c r="N11" s="46"/>
      <c r="P11" s="46"/>
      <c r="Q11" s="46"/>
      <c r="S11" s="44"/>
      <c r="T11" s="44"/>
    </row>
    <row r="12" spans="1:20" ht="30.75" thickBot="1">
      <c r="A12" s="163"/>
      <c r="B12" s="34" t="s">
        <v>35</v>
      </c>
      <c r="C12" s="79">
        <v>1</v>
      </c>
      <c r="D12" s="79">
        <v>1</v>
      </c>
      <c r="E12" s="79" t="s">
        <v>43</v>
      </c>
      <c r="F12" s="79">
        <v>562</v>
      </c>
      <c r="G12" s="79">
        <v>480</v>
      </c>
      <c r="H12" s="50" t="s">
        <v>43</v>
      </c>
      <c r="I12" s="53">
        <v>3336</v>
      </c>
      <c r="J12" s="53">
        <v>3522.1</v>
      </c>
      <c r="K12" s="51" t="s">
        <v>43</v>
      </c>
      <c r="L12" s="89"/>
      <c r="M12" s="46"/>
      <c r="N12" s="46"/>
      <c r="P12" s="46"/>
      <c r="Q12" s="46"/>
    </row>
    <row r="13" spans="1:20">
      <c r="A13" s="162" t="s">
        <v>40</v>
      </c>
      <c r="B13" s="11" t="s">
        <v>36</v>
      </c>
      <c r="C13" s="78">
        <v>1</v>
      </c>
      <c r="D13" s="78" t="s">
        <v>43</v>
      </c>
      <c r="E13" s="78" t="s">
        <v>43</v>
      </c>
      <c r="F13" s="78">
        <v>900</v>
      </c>
      <c r="G13" s="78" t="s">
        <v>43</v>
      </c>
      <c r="H13" s="48" t="s">
        <v>43</v>
      </c>
      <c r="I13" s="54" t="s">
        <v>43</v>
      </c>
      <c r="J13" s="54" t="s">
        <v>43</v>
      </c>
      <c r="K13" s="49" t="s">
        <v>43</v>
      </c>
      <c r="L13" s="88"/>
      <c r="M13" s="46"/>
      <c r="N13" s="46"/>
      <c r="P13" s="46"/>
      <c r="Q13" s="46"/>
    </row>
    <row r="14" spans="1:20" ht="30.75" thickBot="1">
      <c r="A14" s="163"/>
      <c r="B14" s="34" t="s">
        <v>35</v>
      </c>
      <c r="C14" s="79" t="s">
        <v>43</v>
      </c>
      <c r="D14" s="79" t="s">
        <v>43</v>
      </c>
      <c r="E14" s="79" t="s">
        <v>43</v>
      </c>
      <c r="F14" s="79" t="s">
        <v>43</v>
      </c>
      <c r="G14" s="79" t="s">
        <v>43</v>
      </c>
      <c r="H14" s="50" t="s">
        <v>43</v>
      </c>
      <c r="I14" s="53" t="s">
        <v>43</v>
      </c>
      <c r="J14" s="53" t="s">
        <v>43</v>
      </c>
      <c r="K14" s="51" t="s">
        <v>43</v>
      </c>
      <c r="L14" s="89"/>
      <c r="M14" s="46"/>
      <c r="N14" s="46"/>
      <c r="P14" s="46"/>
      <c r="Q14" s="46"/>
    </row>
    <row r="15" spans="1:20">
      <c r="A15" s="162" t="s">
        <v>41</v>
      </c>
      <c r="B15" s="11" t="s">
        <v>37</v>
      </c>
      <c r="C15" s="48" t="s">
        <v>43</v>
      </c>
      <c r="D15" s="48" t="s">
        <v>43</v>
      </c>
      <c r="E15" s="48" t="s">
        <v>43</v>
      </c>
      <c r="F15" s="54" t="s">
        <v>43</v>
      </c>
      <c r="G15" s="54" t="s">
        <v>43</v>
      </c>
      <c r="H15" s="48" t="s">
        <v>43</v>
      </c>
      <c r="I15" s="54" t="s">
        <v>43</v>
      </c>
      <c r="J15" s="54" t="s">
        <v>43</v>
      </c>
      <c r="K15" s="49" t="s">
        <v>43</v>
      </c>
      <c r="L15" s="89"/>
    </row>
    <row r="16" spans="1:20" ht="30.75" thickBot="1">
      <c r="A16" s="163"/>
      <c r="B16" s="34" t="s">
        <v>35</v>
      </c>
      <c r="C16" s="50" t="s">
        <v>43</v>
      </c>
      <c r="D16" s="50" t="s">
        <v>43</v>
      </c>
      <c r="E16" s="50" t="s">
        <v>43</v>
      </c>
      <c r="F16" s="53" t="s">
        <v>43</v>
      </c>
      <c r="G16" s="53" t="s">
        <v>43</v>
      </c>
      <c r="H16" s="50" t="s">
        <v>43</v>
      </c>
      <c r="I16" s="53" t="s">
        <v>43</v>
      </c>
      <c r="J16" s="53" t="s">
        <v>43</v>
      </c>
      <c r="K16" s="51" t="s">
        <v>43</v>
      </c>
      <c r="L16" s="89"/>
    </row>
    <row r="17" spans="1:12" ht="15.75" thickBot="1">
      <c r="A17" s="45" t="s">
        <v>42</v>
      </c>
      <c r="B17" s="26" t="s">
        <v>38</v>
      </c>
      <c r="C17" s="55" t="s">
        <v>43</v>
      </c>
      <c r="D17" s="55" t="s">
        <v>43</v>
      </c>
      <c r="E17" s="55" t="s">
        <v>43</v>
      </c>
      <c r="F17" s="56" t="s">
        <v>43</v>
      </c>
      <c r="G17" s="56" t="s">
        <v>43</v>
      </c>
      <c r="H17" s="55" t="s">
        <v>43</v>
      </c>
      <c r="I17" s="56" t="s">
        <v>43</v>
      </c>
      <c r="J17" s="56" t="s">
        <v>43</v>
      </c>
      <c r="K17" s="57" t="s">
        <v>43</v>
      </c>
      <c r="L17" s="88"/>
    </row>
    <row r="18" spans="1:12">
      <c r="I18" s="46"/>
      <c r="L18" s="89"/>
    </row>
    <row r="19" spans="1:12">
      <c r="L19" s="89"/>
    </row>
  </sheetData>
  <mergeCells count="13">
    <mergeCell ref="A7:A8"/>
    <mergeCell ref="A9:A10"/>
    <mergeCell ref="A11:A12"/>
    <mergeCell ref="A13:A14"/>
    <mergeCell ref="A15:A16"/>
    <mergeCell ref="A1:K1"/>
    <mergeCell ref="A2:K2"/>
    <mergeCell ref="A5:B6"/>
    <mergeCell ref="C5:E5"/>
    <mergeCell ref="F5:H5"/>
    <mergeCell ref="I5:K5"/>
    <mergeCell ref="A3:K3"/>
    <mergeCell ref="A4:K4"/>
  </mergeCells>
  <pageMargins left="0.70866141732283472" right="0.70866141732283472" top="0.74803149606299213" bottom="0.74803149606299213" header="0.31496062992125984" footer="0.31496062992125984"/>
  <pageSetup paperSize="9" scale="7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tabSelected="1" view="pageBreakPreview" zoomScale="74" zoomScaleSheetLayoutView="74" workbookViewId="0">
      <selection activeCell="K12" sqref="K12"/>
    </sheetView>
  </sheetViews>
  <sheetFormatPr defaultRowHeight="15"/>
  <cols>
    <col min="1" max="1" width="2.5703125" style="1" bestFit="1" customWidth="1"/>
    <col min="2" max="2" width="27.7109375" style="1" bestFit="1" customWidth="1"/>
    <col min="3" max="8" width="10" style="1" customWidth="1"/>
    <col min="9" max="16384" width="9.140625" style="1"/>
  </cols>
  <sheetData>
    <row r="1" spans="1:14" ht="60" customHeight="1">
      <c r="A1" s="146" t="s">
        <v>75</v>
      </c>
      <c r="B1" s="147"/>
      <c r="C1" s="147"/>
      <c r="D1" s="147"/>
      <c r="E1" s="147"/>
      <c r="F1" s="147"/>
      <c r="G1" s="147"/>
      <c r="H1" s="147"/>
    </row>
    <row r="2" spans="1:14" ht="42" customHeight="1">
      <c r="A2" s="150" t="s">
        <v>120</v>
      </c>
      <c r="B2" s="150"/>
      <c r="C2" s="150"/>
      <c r="D2" s="150"/>
      <c r="E2" s="150"/>
      <c r="F2" s="150"/>
      <c r="G2" s="150"/>
      <c r="H2" s="150"/>
    </row>
    <row r="3" spans="1:14" ht="18.75">
      <c r="A3" s="143" t="s">
        <v>114</v>
      </c>
      <c r="B3" s="143"/>
      <c r="C3" s="143"/>
      <c r="D3" s="143"/>
      <c r="E3" s="143"/>
      <c r="F3" s="143"/>
      <c r="G3" s="143"/>
      <c r="H3" s="143"/>
      <c r="I3" s="58"/>
      <c r="J3" s="58"/>
      <c r="K3" s="58"/>
    </row>
    <row r="4" spans="1:14" ht="29.25" customHeight="1" thickBot="1">
      <c r="A4" s="154" t="s">
        <v>63</v>
      </c>
      <c r="B4" s="154"/>
      <c r="C4" s="154"/>
      <c r="D4" s="154"/>
      <c r="E4" s="154"/>
      <c r="F4" s="154"/>
      <c r="G4" s="154"/>
      <c r="H4" s="154"/>
      <c r="I4" s="59"/>
      <c r="J4" s="59"/>
      <c r="K4" s="59"/>
    </row>
    <row r="5" spans="1:14">
      <c r="A5" s="155" t="s">
        <v>22</v>
      </c>
      <c r="B5" s="156"/>
      <c r="C5" s="159" t="s">
        <v>44</v>
      </c>
      <c r="D5" s="156"/>
      <c r="E5" s="156"/>
      <c r="F5" s="159" t="s">
        <v>26</v>
      </c>
      <c r="G5" s="156"/>
      <c r="H5" s="160"/>
      <c r="I5" s="89"/>
    </row>
    <row r="6" spans="1:14" ht="30.75" thickBot="1">
      <c r="A6" s="157"/>
      <c r="B6" s="158"/>
      <c r="C6" s="15" t="s">
        <v>23</v>
      </c>
      <c r="D6" s="15" t="s">
        <v>24</v>
      </c>
      <c r="E6" s="37" t="s">
        <v>28</v>
      </c>
      <c r="F6" s="15" t="s">
        <v>23</v>
      </c>
      <c r="G6" s="15" t="s">
        <v>24</v>
      </c>
      <c r="H6" s="38" t="s">
        <v>28</v>
      </c>
      <c r="I6" s="89"/>
    </row>
    <row r="7" spans="1:14">
      <c r="A7" s="155" t="s">
        <v>31</v>
      </c>
      <c r="B7" s="10" t="s">
        <v>29</v>
      </c>
      <c r="C7" s="78">
        <v>1129</v>
      </c>
      <c r="D7" s="78">
        <v>6</v>
      </c>
      <c r="E7" s="78" t="s">
        <v>43</v>
      </c>
      <c r="F7" s="78">
        <v>12468</v>
      </c>
      <c r="G7" s="78">
        <v>90</v>
      </c>
      <c r="H7" s="49" t="s">
        <v>43</v>
      </c>
      <c r="I7" s="91"/>
      <c r="J7" s="44"/>
      <c r="K7" s="44"/>
      <c r="L7" s="44"/>
      <c r="M7" s="44"/>
      <c r="N7" s="44"/>
    </row>
    <row r="8" spans="1:14" ht="30.75" thickBot="1">
      <c r="A8" s="157"/>
      <c r="B8" s="34" t="s">
        <v>30</v>
      </c>
      <c r="C8" s="79">
        <v>1011</v>
      </c>
      <c r="D8" s="79">
        <v>3</v>
      </c>
      <c r="E8" s="79" t="s">
        <v>43</v>
      </c>
      <c r="F8" s="79">
        <v>11163</v>
      </c>
      <c r="G8" s="79">
        <v>45</v>
      </c>
      <c r="H8" s="51" t="s">
        <v>43</v>
      </c>
      <c r="I8" s="89"/>
      <c r="J8" s="44"/>
      <c r="K8" s="44"/>
      <c r="L8" s="44"/>
      <c r="M8" s="44"/>
      <c r="N8" s="44"/>
    </row>
    <row r="9" spans="1:14">
      <c r="A9" s="155" t="s">
        <v>32</v>
      </c>
      <c r="B9" s="11" t="s">
        <v>33</v>
      </c>
      <c r="C9" s="78">
        <v>159</v>
      </c>
      <c r="D9" s="78">
        <v>9</v>
      </c>
      <c r="E9" s="78" t="s">
        <v>43</v>
      </c>
      <c r="F9" s="78">
        <v>8256</v>
      </c>
      <c r="G9" s="78">
        <v>605</v>
      </c>
      <c r="H9" s="49" t="s">
        <v>43</v>
      </c>
      <c r="I9" s="91"/>
      <c r="J9" s="44"/>
      <c r="K9" s="44"/>
      <c r="L9" s="44"/>
      <c r="M9" s="44"/>
      <c r="N9" s="44"/>
    </row>
    <row r="10" spans="1:14" ht="30.75" thickBot="1">
      <c r="A10" s="157"/>
      <c r="B10" s="34" t="s">
        <v>35</v>
      </c>
      <c r="C10" s="79" t="s">
        <v>43</v>
      </c>
      <c r="D10" s="79" t="s">
        <v>43</v>
      </c>
      <c r="E10" s="79" t="s">
        <v>43</v>
      </c>
      <c r="F10" s="79" t="s">
        <v>43</v>
      </c>
      <c r="G10" s="79" t="s">
        <v>43</v>
      </c>
      <c r="H10" s="51" t="s">
        <v>43</v>
      </c>
      <c r="I10" s="89"/>
      <c r="J10" s="44"/>
      <c r="K10" s="44"/>
      <c r="L10" s="44"/>
      <c r="M10" s="44"/>
      <c r="N10" s="44"/>
    </row>
    <row r="11" spans="1:14">
      <c r="A11" s="155" t="s">
        <v>39</v>
      </c>
      <c r="B11" s="11" t="s">
        <v>34</v>
      </c>
      <c r="C11" s="78">
        <v>9</v>
      </c>
      <c r="D11" s="78">
        <v>12</v>
      </c>
      <c r="E11" s="78" t="s">
        <v>43</v>
      </c>
      <c r="F11" s="78">
        <v>2646</v>
      </c>
      <c r="G11" s="78">
        <v>3115</v>
      </c>
      <c r="H11" s="49" t="s">
        <v>43</v>
      </c>
      <c r="I11" s="91"/>
      <c r="J11" s="44"/>
      <c r="K11" s="44"/>
      <c r="L11" s="44"/>
      <c r="M11" s="44"/>
      <c r="N11" s="44"/>
    </row>
    <row r="12" spans="1:14" ht="30.75" thickBot="1">
      <c r="A12" s="157"/>
      <c r="B12" s="34" t="s">
        <v>35</v>
      </c>
      <c r="C12" s="79">
        <v>1</v>
      </c>
      <c r="D12" s="79">
        <v>1</v>
      </c>
      <c r="E12" s="79" t="s">
        <v>43</v>
      </c>
      <c r="F12" s="79">
        <v>562</v>
      </c>
      <c r="G12" s="79">
        <v>480</v>
      </c>
      <c r="H12" s="51" t="s">
        <v>43</v>
      </c>
      <c r="I12" s="89"/>
      <c r="J12" s="44"/>
      <c r="K12" s="44"/>
      <c r="L12" s="44"/>
      <c r="M12" s="44"/>
      <c r="N12" s="44"/>
    </row>
    <row r="13" spans="1:14">
      <c r="A13" s="155" t="s">
        <v>40</v>
      </c>
      <c r="B13" s="11" t="s">
        <v>36</v>
      </c>
      <c r="C13" s="78">
        <v>1</v>
      </c>
      <c r="D13" s="78" t="s">
        <v>43</v>
      </c>
      <c r="E13" s="78" t="s">
        <v>43</v>
      </c>
      <c r="F13" s="78">
        <v>900</v>
      </c>
      <c r="G13" s="78" t="s">
        <v>43</v>
      </c>
      <c r="H13" s="49" t="s">
        <v>43</v>
      </c>
      <c r="I13" s="91"/>
      <c r="J13" s="44"/>
      <c r="K13" s="44"/>
      <c r="L13" s="44"/>
      <c r="M13" s="44"/>
      <c r="N13" s="44"/>
    </row>
    <row r="14" spans="1:14" ht="30.75" thickBot="1">
      <c r="A14" s="157"/>
      <c r="B14" s="34" t="s">
        <v>35</v>
      </c>
      <c r="C14" s="79" t="s">
        <v>43</v>
      </c>
      <c r="D14" s="79" t="s">
        <v>43</v>
      </c>
      <c r="E14" s="79" t="s">
        <v>43</v>
      </c>
      <c r="F14" s="79" t="s">
        <v>43</v>
      </c>
      <c r="G14" s="79" t="s">
        <v>43</v>
      </c>
      <c r="H14" s="51" t="s">
        <v>43</v>
      </c>
      <c r="I14" s="89"/>
      <c r="J14" s="44"/>
      <c r="K14" s="44"/>
      <c r="L14" s="44"/>
      <c r="M14" s="44"/>
      <c r="N14" s="44"/>
    </row>
    <row r="15" spans="1:14">
      <c r="A15" s="155" t="s">
        <v>41</v>
      </c>
      <c r="B15" s="11" t="s">
        <v>37</v>
      </c>
      <c r="C15" s="78" t="s">
        <v>43</v>
      </c>
      <c r="D15" s="78" t="s">
        <v>43</v>
      </c>
      <c r="E15" s="78" t="s">
        <v>43</v>
      </c>
      <c r="F15" s="54" t="s">
        <v>43</v>
      </c>
      <c r="G15" s="54" t="s">
        <v>43</v>
      </c>
      <c r="H15" s="49" t="s">
        <v>43</v>
      </c>
      <c r="I15" s="89"/>
    </row>
    <row r="16" spans="1:14" ht="47.25" customHeight="1" thickBot="1">
      <c r="A16" s="157"/>
      <c r="B16" s="34" t="s">
        <v>35</v>
      </c>
      <c r="C16" s="79" t="s">
        <v>43</v>
      </c>
      <c r="D16" s="79" t="s">
        <v>43</v>
      </c>
      <c r="E16" s="79" t="s">
        <v>43</v>
      </c>
      <c r="F16" s="53" t="s">
        <v>43</v>
      </c>
      <c r="G16" s="53" t="s">
        <v>43</v>
      </c>
      <c r="H16" s="51" t="s">
        <v>43</v>
      </c>
      <c r="I16" s="89"/>
    </row>
    <row r="17" spans="1:9" ht="15.75" thickBot="1">
      <c r="A17" s="45" t="s">
        <v>42</v>
      </c>
      <c r="B17" s="26" t="s">
        <v>38</v>
      </c>
      <c r="C17" s="80" t="s">
        <v>43</v>
      </c>
      <c r="D17" s="80" t="s">
        <v>43</v>
      </c>
      <c r="E17" s="80" t="s">
        <v>43</v>
      </c>
      <c r="F17" s="56" t="s">
        <v>43</v>
      </c>
      <c r="G17" s="56" t="s">
        <v>43</v>
      </c>
      <c r="H17" s="57" t="s">
        <v>43</v>
      </c>
      <c r="I17" s="91"/>
    </row>
    <row r="18" spans="1:9">
      <c r="C18" s="93"/>
      <c r="D18" s="93"/>
      <c r="F18" s="93"/>
      <c r="G18" s="93"/>
      <c r="I18" s="89"/>
    </row>
    <row r="19" spans="1:9">
      <c r="D19" s="93"/>
      <c r="G19" s="93"/>
      <c r="I19" s="89"/>
    </row>
  </sheetData>
  <mergeCells count="12">
    <mergeCell ref="A9:A10"/>
    <mergeCell ref="A11:A12"/>
    <mergeCell ref="A13:A14"/>
    <mergeCell ref="A15:A16"/>
    <mergeCell ref="A1:H1"/>
    <mergeCell ref="A2:H2"/>
    <mergeCell ref="A5:B6"/>
    <mergeCell ref="C5:E5"/>
    <mergeCell ref="F5:H5"/>
    <mergeCell ref="A7:A8"/>
    <mergeCell ref="A3:H3"/>
    <mergeCell ref="A4:H4"/>
  </mergeCells>
  <printOptions horizontalCentered="1"/>
  <pageMargins left="0.39370078740157483" right="0.39370078740157483" top="0.78740157480314965" bottom="0.7874015748031496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ПР2</vt:lpstr>
      <vt:lpstr>ПР3</vt:lpstr>
      <vt:lpstr>ПР4</vt:lpstr>
      <vt:lpstr>ПР5</vt:lpstr>
      <vt:lpstr>ПР6</vt:lpstr>
      <vt:lpstr>ПР7</vt:lpstr>
      <vt:lpstr>ПР8</vt:lpstr>
      <vt:lpstr>ПР9</vt:lpstr>
      <vt:lpstr>ПР4!Область_печати</vt:lpstr>
      <vt:lpstr>ПР5!Область_печати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Ю. Фоменко</dc:creator>
  <cp:lastModifiedBy>MenskayaMV</cp:lastModifiedBy>
  <cp:lastPrinted>2016-11-18T06:42:36Z</cp:lastPrinted>
  <dcterms:created xsi:type="dcterms:W3CDTF">2015-10-20T04:34:39Z</dcterms:created>
  <dcterms:modified xsi:type="dcterms:W3CDTF">2017-10-20T07:27:06Z</dcterms:modified>
</cp:coreProperties>
</file>